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0"/>
  </bookViews>
  <sheets>
    <sheet name="COVER SHEET" sheetId="1" r:id="rId1"/>
    <sheet name="PRELIMINARIES" sheetId="2" r:id="rId2"/>
    <sheet name="LABS 2021" sheetId="3" r:id="rId3"/>
    <sheet name="SUMMARY" sheetId="4" r:id="rId4"/>
  </sheets>
  <definedNames>
    <definedName name="_xlnm.Print_Area" localSheetId="2">'LABS 2021'!$A$1:$F$804</definedName>
  </definedNames>
  <calcPr fullCalcOnLoad="1"/>
</workbook>
</file>

<file path=xl/sharedStrings.xml><?xml version="1.0" encoding="utf-8"?>
<sst xmlns="http://schemas.openxmlformats.org/spreadsheetml/2006/main" count="607" uniqueCount="392">
  <si>
    <t>M20: PLASTERED/RENDERED/ROUGHCAST</t>
  </si>
  <si>
    <t>COATINGS</t>
  </si>
  <si>
    <t>M40: STONE/CONCRETE/QUARRY/CERAMIC</t>
  </si>
  <si>
    <t>TILING/MOSAIC</t>
  </si>
  <si>
    <t>Item</t>
  </si>
  <si>
    <t>M60: PAINTING/CLEAR FINISHINGS</t>
  </si>
  <si>
    <t>General Surfaces</t>
  </si>
  <si>
    <t xml:space="preserve">    Girth &gt; 300mm</t>
  </si>
  <si>
    <t xml:space="preserve">  Width &gt; 300mm</t>
  </si>
  <si>
    <t>Floors</t>
  </si>
  <si>
    <t>SUMMARY</t>
  </si>
  <si>
    <t>DOORS</t>
  </si>
  <si>
    <t>WALL FINISHINGS</t>
  </si>
  <si>
    <t>FLOOR FINISHINGS</t>
  </si>
  <si>
    <t>CEILING FINISHINGS</t>
  </si>
  <si>
    <t xml:space="preserve"> DOORS</t>
  </si>
  <si>
    <t>CARRIED TO SUMMARY;-</t>
  </si>
  <si>
    <t xml:space="preserve">FLOOR FINISHINGS </t>
  </si>
  <si>
    <t>Removing Finishings</t>
  </si>
  <si>
    <t>C90: ALTERATIONS-SPOT ITEMS</t>
  </si>
  <si>
    <t xml:space="preserve">DEMOLITION AND ALTERATION WORKS </t>
  </si>
  <si>
    <t>WALL FINISHING</t>
  </si>
  <si>
    <t>FLOOR FINISH</t>
  </si>
  <si>
    <t>SANITARY APPLIANCES/FITTINGS</t>
  </si>
  <si>
    <t xml:space="preserve">(All provisional) </t>
  </si>
  <si>
    <t>Ceiling</t>
  </si>
  <si>
    <t>Wall</t>
  </si>
  <si>
    <t>Floor</t>
  </si>
  <si>
    <t>AND COVERING</t>
  </si>
  <si>
    <t>H31: METAL PROFILED SHEET CLADDING/</t>
  </si>
  <si>
    <t>COVERING/SIDING</t>
  </si>
  <si>
    <t>Queen Aluminium' or other equal and approved</t>
  </si>
  <si>
    <t>EXTERNALLY</t>
  </si>
  <si>
    <t xml:space="preserve">Cement and sand (1:4) rendering </t>
  </si>
  <si>
    <t xml:space="preserve">  Width &lt; 300mm</t>
  </si>
  <si>
    <t>M10: CEMENT: SAND/CONCRETE SCREEDS/TOPPINGS</t>
  </si>
  <si>
    <t xml:space="preserve">aluminium roofing sheet with one and half </t>
  </si>
  <si>
    <t xml:space="preserve">0.55mm guage corrugated coloured longspan </t>
  </si>
  <si>
    <t>Nr</t>
  </si>
  <si>
    <t>DEMOLITION WORK</t>
  </si>
  <si>
    <t>Sum</t>
  </si>
  <si>
    <t>Sq.m</t>
  </si>
  <si>
    <t>Lin.m</t>
  </si>
  <si>
    <t>WINDOWS</t>
  </si>
  <si>
    <t xml:space="preserve">Cracks </t>
  </si>
  <si>
    <t>Nr.</t>
  </si>
  <si>
    <t>ROOF</t>
  </si>
  <si>
    <t xml:space="preserve">and including matching nails (measured nett - no </t>
  </si>
  <si>
    <t>allowance made for laps)</t>
  </si>
  <si>
    <t xml:space="preserve">ROOF CONSTRUCTION </t>
  </si>
  <si>
    <t>Roof Coverings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</si>
  <si>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</si>
  <si>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</si>
  <si>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</si>
  <si>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</si>
  <si>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</si>
  <si>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</si>
  <si>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</si>
  <si>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</si>
  <si>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</si>
  <si>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</si>
  <si>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</si>
  <si>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</si>
  <si>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</si>
  <si>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</si>
  <si>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</si>
  <si>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</si>
  <si>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ITEM</t>
  </si>
  <si>
    <t>DESCRIPTION</t>
  </si>
  <si>
    <t>QTY</t>
  </si>
  <si>
    <t>UNIT</t>
  </si>
  <si>
    <t>RATE</t>
  </si>
  <si>
    <t>AMOUNT (N:K)</t>
  </si>
  <si>
    <t>BILL No 1: PRELIMINARIES</t>
  </si>
  <si>
    <t>Drawings</t>
  </si>
  <si>
    <t>Setting Out</t>
  </si>
  <si>
    <t>Site accomodation for contractor/Storage</t>
  </si>
  <si>
    <t xml:space="preserve">Water for works </t>
  </si>
  <si>
    <t>Watching and Lighting</t>
  </si>
  <si>
    <t>Security for the works</t>
  </si>
  <si>
    <t>Welfare and Safety</t>
  </si>
  <si>
    <t>First Aid Box</t>
  </si>
  <si>
    <t xml:space="preserve">Scaffolding </t>
  </si>
  <si>
    <t>Progress Photographs</t>
  </si>
  <si>
    <t>Records</t>
  </si>
  <si>
    <t>Foreman on Site</t>
  </si>
  <si>
    <t>Sign and notice Board</t>
  </si>
  <si>
    <t>Protection for the Works</t>
  </si>
  <si>
    <t>Plant, tools and equipment</t>
  </si>
  <si>
    <t>Site accomodation for employer representative</t>
  </si>
  <si>
    <t>R</t>
  </si>
  <si>
    <t>Clearing / Cleaning</t>
  </si>
  <si>
    <t>S</t>
  </si>
  <si>
    <t>Contract Administration</t>
  </si>
  <si>
    <t>BILL NO 1: PRELIMINARIES CARRIED TO</t>
  </si>
  <si>
    <t>GENERAL SUMMARY-:</t>
  </si>
  <si>
    <t>Allow for the general maintenance of cracks on wall</t>
  </si>
  <si>
    <t>INTERNAL / EXTERNAL</t>
  </si>
  <si>
    <t xml:space="preserve">           Remove debris from site</t>
  </si>
  <si>
    <t>Doors.</t>
  </si>
  <si>
    <t xml:space="preserve">        Keep safe materials on site</t>
  </si>
  <si>
    <t>Walls</t>
  </si>
  <si>
    <t xml:space="preserve">    13mm thick</t>
  </si>
  <si>
    <t>M20 PLASTERED/RENDERED/ROUGHCAST</t>
  </si>
  <si>
    <t>M31: FIBROUS PLASTER</t>
  </si>
  <si>
    <t xml:space="preserve">    5mm thick</t>
  </si>
  <si>
    <t xml:space="preserve">      pannelled slab</t>
  </si>
  <si>
    <t xml:space="preserve">Prepare, prime and apply one undercoat and </t>
  </si>
  <si>
    <t>and approved high quality emulsion paint on</t>
  </si>
  <si>
    <t>Fittings, equipment and appliances associated</t>
  </si>
  <si>
    <t>with services.</t>
  </si>
  <si>
    <t>ELECTRICAL INSTALLATIONS</t>
  </si>
  <si>
    <t>Y73: LUMINAIRES AND LAMPS</t>
  </si>
  <si>
    <t>Philips or other equal and approved, complete</t>
  </si>
  <si>
    <t>with conduit boxes patteraes, ceiling roses,</t>
  </si>
  <si>
    <t>connector blocks, flexible cords, starters, chokes</t>
  </si>
  <si>
    <t>capacitors, shades, diffusers, reflectors etc</t>
  </si>
  <si>
    <t xml:space="preserve">       Drop &lt; 1.00m</t>
  </si>
  <si>
    <t xml:space="preserve">      Drop &lt; 1.00m</t>
  </si>
  <si>
    <t>Luminaires</t>
  </si>
  <si>
    <t>1 x 100W Bulk head wall mounted security</t>
  </si>
  <si>
    <t>lighting fittings plugged and screwed to wall</t>
  </si>
  <si>
    <t>m2</t>
  </si>
  <si>
    <t>Ridges/hip</t>
  </si>
  <si>
    <t xml:space="preserve">   600mm girth</t>
  </si>
  <si>
    <t xml:space="preserve">E05: IN SITU CONCRETE CONSTRUCTION </t>
  </si>
  <si>
    <t>GENERALLY</t>
  </si>
  <si>
    <t>In situ concrete (1:2:4 - 19mm aggregate) to attain</t>
  </si>
  <si>
    <t>minimum works strength of 25N/mm2 in 28days</t>
  </si>
  <si>
    <t>and poured at a height not more than 3.00m</t>
  </si>
  <si>
    <t>Beams</t>
  </si>
  <si>
    <t>Cu.m</t>
  </si>
  <si>
    <t>E20: FORMWORK FOR IN SITU CONCRETE</t>
  </si>
  <si>
    <t>Sawn formwork</t>
  </si>
  <si>
    <t>Attached to walls</t>
  </si>
  <si>
    <t>E30: REINFORCEMENT FOR IN SITU CONCRETE</t>
  </si>
  <si>
    <t>High tensile reinforcement bars</t>
  </si>
  <si>
    <t>Bar</t>
  </si>
  <si>
    <t>G20: CARPENTRY/TIMBER FRAMING/FIRST FIXING</t>
  </si>
  <si>
    <t>Sawn Hardwood treated with preservatives</t>
  </si>
  <si>
    <t xml:space="preserve">    50 X 150mm </t>
  </si>
  <si>
    <t xml:space="preserve">    50 X 75mm ditto</t>
  </si>
  <si>
    <t xml:space="preserve">    50 X 50mm </t>
  </si>
  <si>
    <t>COLLECTION</t>
  </si>
  <si>
    <t>ELECTRICAL INSTALLATION</t>
  </si>
  <si>
    <t xml:space="preserve"> Fascia board </t>
  </si>
  <si>
    <t>DEMOLITION AND ALTERATION WORKS</t>
  </si>
  <si>
    <t>during demolition</t>
  </si>
  <si>
    <t xml:space="preserve">Allow a sum for making good all disturbed finishings </t>
  </si>
  <si>
    <t>LABORATORY</t>
  </si>
  <si>
    <t>Size 1500 x 2100mm high</t>
  </si>
  <si>
    <t xml:space="preserve">Carefully unfix existing worktops tops complete with drawers and other compactments to allow for reconstruction as may be directed by the supervisor </t>
  </si>
  <si>
    <t>Carefully  cut 225mm thick wall to creat doors as may be directed</t>
  </si>
  <si>
    <t>Carefully uninstall eixsting but damaged/faulty Airconditioners of various sizes to allow for new installations/repairs</t>
  </si>
  <si>
    <t>carried to summary</t>
  </si>
  <si>
    <t>Scrape off paeled painting on surfaces of rendered walls</t>
  </si>
  <si>
    <t xml:space="preserve">Carefully Un-fix sub-standard flush/metal door complete with frame to allow for new works in opening </t>
  </si>
  <si>
    <t xml:space="preserve">NEW WORKS </t>
  </si>
  <si>
    <t xml:space="preserve">ELEMENT Nr. 1: WORK BELOW </t>
  </si>
  <si>
    <t>THE GROUND FLOOR BED (Provisional)</t>
  </si>
  <si>
    <t>D20: EXCAVATING AND FILLING</t>
  </si>
  <si>
    <t>Site Preparation</t>
  </si>
  <si>
    <t xml:space="preserve">  Clearing site vegetation;</t>
  </si>
  <si>
    <t xml:space="preserve">    Shrubs and bushes and grub their roots</t>
  </si>
  <si>
    <t>Excavating</t>
  </si>
  <si>
    <t xml:space="preserve">  Top soil for preservation;  </t>
  </si>
  <si>
    <t xml:space="preserve">    Average depth 150mm</t>
  </si>
  <si>
    <t xml:space="preserve">  Trenches width &gt; 0.3m</t>
  </si>
  <si>
    <t>Disposal</t>
  </si>
  <si>
    <t xml:space="preserve">Excavated material; </t>
  </si>
  <si>
    <t xml:space="preserve">    Offsite: </t>
  </si>
  <si>
    <t xml:space="preserve">        2km away from the site</t>
  </si>
  <si>
    <t>Filling to make up levels</t>
  </si>
  <si>
    <t xml:space="preserve">  Average thickness &gt;0.25m; </t>
  </si>
  <si>
    <t xml:space="preserve">    arising from the excavations; </t>
  </si>
  <si>
    <t xml:space="preserve">        Selected laterite in layers  exceeding</t>
  </si>
  <si>
    <t xml:space="preserve">         250mm</t>
  </si>
  <si>
    <t xml:space="preserve">    Laterite obtained off site</t>
  </si>
  <si>
    <t xml:space="preserve">      Selected in layers not exceeding 150mm</t>
  </si>
  <si>
    <t xml:space="preserve">  Average thickness &gt; 0.25m; </t>
  </si>
  <si>
    <t xml:space="preserve">    Hardcore obtained off site;  </t>
  </si>
  <si>
    <t xml:space="preserve">        handpacked</t>
  </si>
  <si>
    <t>E05: IN SITU CONCRETE CONSTRUCTION</t>
  </si>
  <si>
    <t>Beds</t>
  </si>
  <si>
    <t xml:space="preserve">      Poured on or against earth or unblended</t>
  </si>
  <si>
    <t>In situ concrete (1:3:6 - 36mm aggregate to</t>
  </si>
  <si>
    <t>attain minimum works strength of 25N/mm2 in 28</t>
  </si>
  <si>
    <t>days and poured at a height not more than 3.00m</t>
  </si>
  <si>
    <t>Foundations</t>
  </si>
  <si>
    <t xml:space="preserve">      hardcore</t>
  </si>
  <si>
    <t xml:space="preserve">In situ concrete (1:2:4 - 19mm aggregate) to </t>
  </si>
  <si>
    <t>Sides of foundation</t>
  </si>
  <si>
    <t xml:space="preserve">  plain vertical </t>
  </si>
  <si>
    <t xml:space="preserve">  Isolated</t>
  </si>
  <si>
    <t xml:space="preserve">Bar </t>
  </si>
  <si>
    <t xml:space="preserve">    Bent </t>
  </si>
  <si>
    <t xml:space="preserve">  10mm diameter</t>
  </si>
  <si>
    <t>F10: BRICK/BLOCK WALLING</t>
  </si>
  <si>
    <t>Hollow sandcrete blockwall bedded and jointed</t>
  </si>
  <si>
    <t>in cement mortar (1:6) and laid in stretcher bond</t>
  </si>
  <si>
    <t>and filled solid with concrete (1:3:6 - 36mm</t>
  </si>
  <si>
    <t>aggregate)</t>
  </si>
  <si>
    <t xml:space="preserve">  230mm thick</t>
  </si>
  <si>
    <t xml:space="preserve">    Vertical</t>
  </si>
  <si>
    <t>To Collections</t>
  </si>
  <si>
    <t>EXTERNAL</t>
  </si>
  <si>
    <t>Cement and sand (1:4) smooth rendering</t>
  </si>
  <si>
    <t xml:space="preserve">  Width &gt;300mm</t>
  </si>
  <si>
    <t xml:space="preserve">    12mm thck</t>
  </si>
  <si>
    <t xml:space="preserve">two finishing coats of 'Berger' or other equal </t>
  </si>
  <si>
    <t>rendered face of wall</t>
  </si>
  <si>
    <t>Damp proof membrane laid on blinded surface of hardcore</t>
  </si>
  <si>
    <t>Tones</t>
  </si>
  <si>
    <t xml:space="preserve">  10 - 16mm diameter</t>
  </si>
  <si>
    <t xml:space="preserve">WORK BELOW THE GROUND FLOOR BED </t>
  </si>
  <si>
    <t>carried to summary;-</t>
  </si>
  <si>
    <t>EXTERNAL AND INTERNAL WALL</t>
  </si>
  <si>
    <t>Lintels</t>
  </si>
  <si>
    <t xml:space="preserve">      Reinforced</t>
  </si>
  <si>
    <t xml:space="preserve">    Rectangular 225 X 225mm</t>
  </si>
  <si>
    <t xml:space="preserve">    Links </t>
  </si>
  <si>
    <t>F10: BRICK/CEMENT BLOCK WALLING</t>
  </si>
  <si>
    <t>Hollow sandcrete blockwall laid in stretcher bond</t>
  </si>
  <si>
    <t>bedded and jointed in cement mortar (1:6)</t>
  </si>
  <si>
    <t xml:space="preserve">  225mm thick</t>
  </si>
  <si>
    <t xml:space="preserve">    vertical</t>
  </si>
  <si>
    <t>CARRIED TO SUMMARY</t>
  </si>
  <si>
    <t xml:space="preserve">    50 X 100mm </t>
  </si>
  <si>
    <t xml:space="preserve">corrugation side laps nailed to timber purlins with </t>
  </si>
  <si>
    <t>ROOF CONSTRUCTION</t>
  </si>
  <si>
    <t xml:space="preserve">    25 X 300mm fascia board</t>
  </si>
  <si>
    <t xml:space="preserve">Chartered Aluminium' or other equal approved </t>
  </si>
  <si>
    <t xml:space="preserve">Colour; powder coated standard gauge aluminium </t>
  </si>
  <si>
    <t xml:space="preserve">casement windows factory glazed with </t>
  </si>
  <si>
    <t xml:space="preserve">sliding insect screen to Architect specification; </t>
  </si>
  <si>
    <t xml:space="preserve">complete with all accessories and ironmongery </t>
  </si>
  <si>
    <t xml:space="preserve">including pinning and lugging and bedding in cement </t>
  </si>
  <si>
    <t>mortar (1:6) to concrete or blockwork</t>
  </si>
  <si>
    <t>Casement windows and window frames</t>
  </si>
  <si>
    <t>BURGULAR PROOF</t>
  </si>
  <si>
    <t>16mm wrot iron bars welded at joint according</t>
  </si>
  <si>
    <t>to Architect's instruction horizontally at 150mm centres</t>
  </si>
  <si>
    <t>and vertical at 300mm centres, including pinning, lugging</t>
  </si>
  <si>
    <t>and bedding in block work or concrete work</t>
  </si>
  <si>
    <t xml:space="preserve"> </t>
  </si>
  <si>
    <t>DOORS CARRIED TO SUMMARY</t>
  </si>
  <si>
    <t xml:space="preserve">6mm thick plain glass; with a combined fixed and </t>
  </si>
  <si>
    <t>Fixed glass, double glazed, double glass windows and frames</t>
  </si>
  <si>
    <t xml:space="preserve">  Size 1200 X 1200mm high  </t>
  </si>
  <si>
    <t xml:space="preserve">   Size 600 X 600mm high  </t>
  </si>
  <si>
    <t xml:space="preserve">WINDOWS </t>
  </si>
  <si>
    <t>STEEL</t>
  </si>
  <si>
    <t>DOORS/SHUTTERS/HATCHES</t>
  </si>
  <si>
    <t>Door size</t>
  </si>
  <si>
    <t>Supply and install approved high quality 44mm thick steel Flush doors complete with 50mm thick full jamb frame, sub frame, architrave and Ironmongery including observer view glass bay</t>
  </si>
  <si>
    <t xml:space="preserve">1200 x 2050mm high           </t>
  </si>
  <si>
    <t xml:space="preserve">900 x 2050mm high        </t>
  </si>
  <si>
    <t xml:space="preserve">750 x 2050mm high          </t>
  </si>
  <si>
    <t>Supply and install approved authomatic door closer</t>
  </si>
  <si>
    <t>FITTINGS AND FIXTURES</t>
  </si>
  <si>
    <t xml:space="preserve">Colour; powder coated extruded standard gauge </t>
  </si>
  <si>
    <t xml:space="preserve">accessories and ironmongery including pinning, </t>
  </si>
  <si>
    <t>N FURNITURE/EQUIPMENT</t>
  </si>
  <si>
    <t>Carried to Summary</t>
  </si>
  <si>
    <t>Wall Screeding</t>
  </si>
  <si>
    <t>Prepare and apply POP screeded finish on rendered wall</t>
  </si>
  <si>
    <t>Nitroflor TF 5000 is resistant to Acids, Alkalis, Solvents &amp;</t>
  </si>
  <si>
    <t>Epoxy Floor Finish</t>
  </si>
  <si>
    <t>85N / sqmm and Flexural strength of 28 N / sqmm</t>
  </si>
  <si>
    <t xml:space="preserve">The screed shall have a conpressive strength of </t>
  </si>
  <si>
    <t>General floor surface preparation</t>
  </si>
  <si>
    <t>Epoxy Finish</t>
  </si>
  <si>
    <t xml:space="preserve">Blinding steel surface 50 thick </t>
  </si>
  <si>
    <t xml:space="preserve">CEILING FINISHINGS </t>
  </si>
  <si>
    <t>FIRE FIGHTING SYSTEM /DETECTORS</t>
  </si>
  <si>
    <t>AIR-CONDITIONING &amp; VENTILATION</t>
  </si>
  <si>
    <t>Suplly and fix in place DCP ABC - 9Kg Fire Extinguisher</t>
  </si>
  <si>
    <t>Allow for A/C steel hanger for AC outdoor units</t>
  </si>
  <si>
    <t>BILL OF QUANTITIES FOR THE PROPOSED EXPANSION/MODIFICATION OF EXISTING PCR LABS AT DR. LAWRENCE HENSHAW MEMORIAL HOSPITAL CALABAR, CROSS-RIVER STATE</t>
  </si>
  <si>
    <t>L10: WINDOWS/ROOFLIGHTS/SCREENS/</t>
  </si>
  <si>
    <t xml:space="preserve">Equipment; 12,500 CuM/hr single phase, 8kw ducted extractor units with H12 and H14 HEPA filters with all accessories and manual/programable controls. Cost to include ducting and controls </t>
  </si>
  <si>
    <t>Units</t>
  </si>
  <si>
    <t xml:space="preserve">HVAC to Summary </t>
  </si>
  <si>
    <t>6V 600 AH Batteries</t>
  </si>
  <si>
    <t>20 KVA 48V Inverter</t>
  </si>
  <si>
    <t>200A MPPT charge controller</t>
  </si>
  <si>
    <t>Twisted solar cables</t>
  </si>
  <si>
    <t>Hanger for Batteries</t>
  </si>
  <si>
    <t>item</t>
  </si>
  <si>
    <t>Hanger for Panels(free standing)</t>
  </si>
  <si>
    <t>Programming and installation charge</t>
  </si>
  <si>
    <t xml:space="preserve">Hack out 13mm thick weak rendering on walls/crack </t>
  </si>
  <si>
    <t>Remove debris from site</t>
  </si>
  <si>
    <t>Remove existing but damaged/nonstandard ceiling</t>
  </si>
  <si>
    <t>finishing complete with weak/damaged noggins</t>
  </si>
  <si>
    <t xml:space="preserve">Hack - off existing but damaged floor tiles complete </t>
  </si>
  <si>
    <t xml:space="preserve">with asoociated screeding </t>
  </si>
  <si>
    <t xml:space="preserve">plain glass; to Architect specification; complete with all </t>
  </si>
  <si>
    <t xml:space="preserve">aluminium windows, factory glazed with 5mm thick </t>
  </si>
  <si>
    <t>lugging and bedding in cement mortar (1:6) to</t>
  </si>
  <si>
    <t>concrete or blockwork</t>
  </si>
  <si>
    <t>Allow for the supply and installation of biometric door</t>
  </si>
  <si>
    <t>opener complete with all accessories</t>
  </si>
  <si>
    <t xml:space="preserve">Prepare and apply one undercoat and two finishing </t>
  </si>
  <si>
    <t xml:space="preserve">coat  of MAYER paint  or other equal and approved </t>
  </si>
  <si>
    <t>high quality satin paint on screeded wall.</t>
  </si>
  <si>
    <t>Prepare and apply one undercoat and two finishing</t>
  </si>
  <si>
    <t>coat of Berger paint  or other equal and approved</t>
  </si>
  <si>
    <t>high quality emulsion paint on rendered wall.</t>
  </si>
  <si>
    <t xml:space="preserve">Knot, prime and apply two finishing coat of Berger </t>
  </si>
  <si>
    <t>paint on fascia boards</t>
  </si>
  <si>
    <t>paint  or other equal and approved high quality gloss</t>
  </si>
  <si>
    <t xml:space="preserve">Cement and sand (1:4) screeded bed 40mm thick to </t>
  </si>
  <si>
    <t>receive floor tilling</t>
  </si>
  <si>
    <t>Supply, install and commision the fllowing</t>
  </si>
  <si>
    <t>Air-conditioning equipments (Media or LG)</t>
  </si>
  <si>
    <t>Ceiling mounted fittings complete with energy saving</t>
  </si>
  <si>
    <t>bulb plugged and screwed to concrete soffits.</t>
  </si>
  <si>
    <t>Isolated  Reinforced</t>
  </si>
  <si>
    <t>Attached to walls; Rectangular 225 X 225mm</t>
  </si>
  <si>
    <t>10mm diameter  Links</t>
  </si>
  <si>
    <t>10 - 16mm diameter; Straight</t>
  </si>
  <si>
    <t xml:space="preserve">Roof Members Pitched </t>
  </si>
  <si>
    <t>Eaves;  200mm girth</t>
  </si>
  <si>
    <t>workbenches, wall shelves finished with epoxy/acrylic top finish  to Architects design and specifications. Construction of laboratory work bench counter size:7500 (subject to available space) x 750 x 900mm(H) in L shape or other appropriate shape complete with one-piece 20mm thick white polished synthetic marble/Glossy finish Acrylic slab fixed seamless and jointless with appropriate wall cover and splash back, on appropriate 3'' square pipe skeleton, sand blasted and painted against corrosion bolted to floor: with  under counter storage cabinet and all exposed surfaces made with white laminate plywood with provision of 1200mm leg spaces and 2 nos embedded double-deep BELFAST ceramic laboratory sink (1no hand wash sink with elbow operated tap and 1 No. Eye wash station) connected to waste system in laboratory counter label clean and dirty area</t>
  </si>
  <si>
    <t>INTERNALLY AND EXTERNALLY</t>
  </si>
  <si>
    <t xml:space="preserve">In situ cast plaster of paris suspended ceiling slabs </t>
  </si>
  <si>
    <t>cast to Architect's design including all necessary</t>
  </si>
  <si>
    <t xml:space="preserve">accessories and  fixing to sofit of concrete floor slab </t>
  </si>
  <si>
    <t>or hardwood noggings (m/s) Cost to include painting</t>
  </si>
  <si>
    <t>with appropriate satin of the MEYER type.</t>
  </si>
  <si>
    <t>all contermination in the floor is completely cleaned and</t>
  </si>
  <si>
    <t>ready for to receive epoxy finishes.</t>
  </si>
  <si>
    <t>Surface Preparation; Floor shall be acid washed, so that</t>
  </si>
  <si>
    <t xml:space="preserve">Apply Epoxy Primer Nitoprime 25, manufactured by  </t>
  </si>
  <si>
    <t>applied on a prepared surface and antislip grains spread</t>
  </si>
  <si>
    <t xml:space="preserve">subsequent  epoxy treatment. Nitoflor TF 5000, </t>
  </si>
  <si>
    <t>chemical and abrasion  resistant epoxy floor screed,</t>
  </si>
  <si>
    <t>manufactured by Fosroc,  shall then be laid by skill</t>
  </si>
  <si>
    <t xml:space="preserve"> 25 as per manufacturer's specification.</t>
  </si>
  <si>
    <t xml:space="preserve">Organics and Aqueous solutions. The screed shall </t>
  </si>
  <si>
    <t xml:space="preserve">thereafter be sealed with Nitoflor SL2000, chemical &amp; </t>
  </si>
  <si>
    <t>abrasion resistant epoxy floor topping manufactured by</t>
  </si>
  <si>
    <t xml:space="preserve"> Fosroc. Nitoflor SL2000 shall be trowel finished to give</t>
  </si>
  <si>
    <t xml:space="preserve"> a smooth finish with 5mm overall  thickness.</t>
  </si>
  <si>
    <t>SUBTRUCTURE</t>
  </si>
  <si>
    <t>INTERNAL AND EXTERNAL WALLS</t>
  </si>
  <si>
    <t>2.0HP, 18,000btu/Hr Split Air conditioning unit complete</t>
  </si>
  <si>
    <t>V33: SOLAR POWER INSTALLATION</t>
  </si>
  <si>
    <t>320 Watt solar panels</t>
  </si>
  <si>
    <t>SOLAR POWER INSTALLATION CARRIED TO SUMMARY</t>
  </si>
  <si>
    <t>SOLAR POWER INSTALLATION</t>
  </si>
  <si>
    <t xml:space="preserve">     Approximately 47m2 </t>
  </si>
  <si>
    <t xml:space="preserve">lines; Approximately 9m2 </t>
  </si>
  <si>
    <t>Page    3</t>
  </si>
  <si>
    <t>Page    2</t>
  </si>
  <si>
    <t>U61: VENTILLATION SYSTEM: HVAC</t>
  </si>
  <si>
    <t>Inverter air conditioner with 9000 Btu capacity with</t>
  </si>
  <si>
    <t/>
  </si>
  <si>
    <t>both thermostattic and remote control Units</t>
  </si>
  <si>
    <t>nr</t>
  </si>
  <si>
    <t>Builders work in connection with Air-conditioning &amp; Ventilation</t>
  </si>
  <si>
    <t>Allow for the installation of HVAC system, testing and commissioning to Engineers design and specification</t>
  </si>
  <si>
    <t xml:space="preserve">Supply and install Sensor tap to WHB and Sink </t>
  </si>
  <si>
    <t>complete with allaccessories</t>
  </si>
  <si>
    <t>NATIONAL AGENCY FOR THE CONTROL OF AIDS (NACA) WITH FUNDING FROM GLOBAL FUND</t>
  </si>
  <si>
    <t>DECEMBER, 2021</t>
  </si>
  <si>
    <t>S/No.</t>
  </si>
  <si>
    <t>Name</t>
  </si>
  <si>
    <t>No. of Units</t>
  </si>
  <si>
    <t>Amount (NGN)</t>
  </si>
  <si>
    <t>Total Amount (NGN)</t>
  </si>
  <si>
    <t>Preliminaries and General Works</t>
  </si>
  <si>
    <t xml:space="preserve">Total </t>
  </si>
  <si>
    <t>TOTAL COST OF REXPANSION/MODIFICATION WORKS</t>
  </si>
  <si>
    <r>
      <t xml:space="preserve">    Maximum depth </t>
    </r>
    <r>
      <rPr>
        <u val="single"/>
        <sz val="11"/>
        <rFont val="Arial"/>
        <family val="2"/>
      </rPr>
      <t>&lt;</t>
    </r>
    <r>
      <rPr>
        <sz val="11"/>
        <rFont val="Arial"/>
        <family val="2"/>
      </rPr>
      <t xml:space="preserve"> 2.00m</t>
    </r>
  </si>
  <si>
    <r>
      <t xml:space="preserve">  Average thickness </t>
    </r>
    <r>
      <rPr>
        <u val="single"/>
        <sz val="11"/>
        <rFont val="Arial"/>
        <family val="2"/>
      </rPr>
      <t>&lt;</t>
    </r>
    <r>
      <rPr>
        <sz val="11"/>
        <rFont val="Arial"/>
        <family val="2"/>
      </rPr>
      <t xml:space="preserve"> 0.25m;</t>
    </r>
  </si>
  <si>
    <r>
      <t xml:space="preserve">    </t>
    </r>
    <r>
      <rPr>
        <sz val="11"/>
        <rFont val="Arial"/>
        <family val="2"/>
      </rPr>
      <t>Poured on or against earth or unblended</t>
    </r>
  </si>
  <si>
    <r>
      <t xml:space="preserve">    Height </t>
    </r>
    <r>
      <rPr>
        <u val="single"/>
        <sz val="11"/>
        <rFont val="Arial"/>
        <family val="2"/>
      </rPr>
      <t>&lt;</t>
    </r>
    <r>
      <rPr>
        <sz val="11"/>
        <rFont val="Arial"/>
        <family val="2"/>
      </rPr>
      <t xml:space="preserve"> 250mm</t>
    </r>
  </si>
  <si>
    <r>
      <t xml:space="preserve">  Pitch 20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 from horizontal</t>
    </r>
  </si>
  <si>
    <r>
      <t xml:space="preserve">  Levels or to falls only &lt; 15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 from horizontal</t>
    </r>
  </si>
  <si>
    <r>
      <rPr>
        <sz val="11"/>
        <rFont val="Arial"/>
        <family val="2"/>
      </rPr>
      <t>over</t>
    </r>
    <r>
      <rPr>
        <b/>
        <sz val="11"/>
        <rFont val="Arial"/>
        <family val="2"/>
      </rPr>
      <t xml:space="preserve"> the same to ensure mechanical key with the</t>
    </r>
  </si>
  <si>
    <r>
      <rPr>
        <b/>
        <sz val="11"/>
        <rFont val="Arial"/>
        <family val="2"/>
      </rPr>
      <t>workers @ 3mm thickness on the</t>
    </r>
    <r>
      <rPr>
        <sz val="11"/>
        <rFont val="Arial"/>
        <family val="2"/>
      </rPr>
      <t xml:space="preserve"> Primer Nitoprime</t>
    </r>
  </si>
  <si>
    <r>
      <t xml:space="preserve">Epoxy flooring system </t>
    </r>
    <r>
      <rPr>
        <b/>
        <sz val="11"/>
        <rFont val="Arial"/>
        <family val="2"/>
      </rPr>
      <t>Internally</t>
    </r>
  </si>
  <si>
    <r>
      <t>8,000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 AHU with HEPA filtration system,  and cooling units of the type York or equivalent with 4 pipe, 4 way cassette 1328m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 with fresh air supply system with both thermostattic and remote control Units for manual and programable settings. Cost to include ducting and all assessories.</t>
    </r>
  </si>
  <si>
    <t>GENERAL SUMMARY</t>
  </si>
  <si>
    <t>SUB TOTAL CARRIED TO GENERAL SUMMARY</t>
  </si>
  <si>
    <t>LOT 1</t>
  </si>
  <si>
    <t>RENOVATION AND UPGRADE OF SELECTED PUBLIC HEALTH LABORATORIES IN THE SIX GEOPOLITICAL ZONES IN NIGERIA AND THE NATIONAL EXTERNAL QUALITY ASSESSMENT LABORATORY (NEQAL) UNDER THE GLOBAL FUND RESILIENT &amp; SUSTAINABLE SYSTEMS FOR HEALTH [RSSH] II PROJECT GRANT</t>
  </si>
  <si>
    <t>BILL OF QUANTITIES</t>
  </si>
  <si>
    <t>PROPOSED EXPANSION/MODIFICATION OF EXISTING PCR LAB AT DR. LAWRENCE HENSHAW MEMORIAL HOSPITAL CALABAR, CROSS-RIVER STATE</t>
  </si>
  <si>
    <t>BOQ  Calabar Laboratory Upgrade</t>
  </si>
</sst>
</file>

<file path=xl/styles.xml><?xml version="1.0" encoding="utf-8"?>
<styleSheet xmlns="http://schemas.openxmlformats.org/spreadsheetml/2006/main">
  <numFmts count="50">
    <numFmt numFmtId="5" formatCode="&quot;₦&quot;#,##0_);\(&quot;₦&quot;#,##0\)"/>
    <numFmt numFmtId="6" formatCode="&quot;₦&quot;#,##0_);[Red]\(&quot;₦&quot;#,##0\)"/>
    <numFmt numFmtId="7" formatCode="&quot;₦&quot;#,##0.00_);\(&quot;₦&quot;#,##0.00\)"/>
    <numFmt numFmtId="8" formatCode="&quot;₦&quot;#,##0.00_);[Red]\(&quot;₦&quot;#,##0.00\)"/>
    <numFmt numFmtId="42" formatCode="_(&quot;₦&quot;* #,##0_);_(&quot;₦&quot;* \(#,##0\);_(&quot;₦&quot;* &quot;-&quot;_);_(@_)"/>
    <numFmt numFmtId="41" formatCode="_(* #,##0_);_(* \(#,##0\);_(* &quot;-&quot;_);_(@_)"/>
    <numFmt numFmtId="44" formatCode="_(&quot;₦&quot;* #,##0.00_);_(&quot;₦&quot;* \(#,##0.00\);_(&quot;₦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₦&quot;#,##0;\-&quot;₦&quot;#,##0"/>
    <numFmt numFmtId="173" formatCode="&quot;₦&quot;#,##0;[Red]\-&quot;₦&quot;#,##0"/>
    <numFmt numFmtId="174" formatCode="&quot;₦&quot;#,##0.00;\-&quot;₦&quot;#,##0.00"/>
    <numFmt numFmtId="175" formatCode="&quot;₦&quot;#,##0.00;[Red]\-&quot;₦&quot;#,##0.00"/>
    <numFmt numFmtId="176" formatCode="_-&quot;₦&quot;* #,##0_-;\-&quot;₦&quot;* #,##0_-;_-&quot;₦&quot;* &quot;-&quot;_-;_-@_-"/>
    <numFmt numFmtId="177" formatCode="_-&quot;₦&quot;* #,##0.00_-;\-&quot;₦&quot;* #,##0.00_-;_-&quot;₦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€&quot;#,##0_);\(&quot;€&quot;#,##0\)"/>
    <numFmt numFmtId="185" formatCode="&quot;€&quot;#,##0_);[Red]\(&quot;€&quot;#,##0\)"/>
    <numFmt numFmtId="186" formatCode="&quot;€&quot;#,##0.00_);\(&quot;€&quot;#,##0.00\)"/>
    <numFmt numFmtId="187" formatCode="&quot;€&quot;#,##0.00_);[Red]\(&quot;€&quot;#,##0.00\)"/>
    <numFmt numFmtId="188" formatCode="_(&quot;€&quot;* #,##0_);_(&quot;€&quot;* \(#,##0\);_(&quot;€&quot;* &quot;-&quot;_);_(@_)"/>
    <numFmt numFmtId="189" formatCode="_(&quot;€&quot;* #,##0.00_);_(&quot;€&quot;* \(#,##0.00\);_(&quot;€&quot;* &quot;-&quot;??_);_(@_)"/>
    <numFmt numFmtId="190" formatCode="0.0"/>
    <numFmt numFmtId="191" formatCode="_(* #,##0.000_);_(* \(#,##0.000\);_(* &quot;-&quot;???_);_(@_)"/>
    <numFmt numFmtId="192" formatCode="#,##0;[Red]#,##0"/>
    <numFmt numFmtId="193" formatCode="_-* #,##0_-;\-* #,##0_-;_-* &quot;-&quot;??_-;_-@_-"/>
    <numFmt numFmtId="194" formatCode="0.000"/>
    <numFmt numFmtId="195" formatCode="_-* #,##0.0_-;\-* #,##0.0_-;_-* &quot;-&quot;??_-;_-@_-"/>
    <numFmt numFmtId="196" formatCode="_ * #,##0.00_ ;_ * \-#,##0.00_ ;_ * &quot;-&quot;??_ ;_ @_ "/>
    <numFmt numFmtId="197" formatCode="_-* #,##0.000_-;\-* #,##0.000_-;_-* &quot;-&quot;??_-;_-@_-"/>
    <numFmt numFmtId="198" formatCode="_(* #,##0_);_(* \(#,##0\);_(* &quot;-&quot;??_);_(@_)"/>
    <numFmt numFmtId="199" formatCode="_(* #,##0.0_);_(* \(#,##0.0\);_(* &quot;-&quot;?_);_(@_)"/>
    <numFmt numFmtId="200" formatCode="0.00_);\(0.00\)"/>
    <numFmt numFmtId="201" formatCode="[$-809]d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b/>
      <i/>
      <u val="single"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u val="single"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20"/>
      <color theme="1"/>
      <name val="Calibri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2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0" xfId="43" applyFont="1" applyBorder="1" applyAlignment="1">
      <alignment/>
    </xf>
    <xf numFmtId="171" fontId="2" fillId="0" borderId="0" xfId="43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/>
    </xf>
    <xf numFmtId="171" fontId="6" fillId="0" borderId="11" xfId="49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1" fontId="7" fillId="0" borderId="10" xfId="49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3" fontId="7" fillId="0" borderId="10" xfId="49" applyNumberFormat="1" applyFont="1" applyBorder="1" applyAlignment="1">
      <alignment horizontal="center"/>
    </xf>
    <xf numFmtId="171" fontId="7" fillId="0" borderId="10" xfId="49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71" fontId="6" fillId="0" borderId="10" xfId="49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43" fontId="7" fillId="0" borderId="12" xfId="49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43" fontId="6" fillId="0" borderId="13" xfId="49" applyNumberFormat="1" applyFont="1" applyBorder="1" applyAlignment="1">
      <alignment horizontal="center"/>
    </xf>
    <xf numFmtId="43" fontId="2" fillId="0" borderId="10" xfId="48" applyFont="1" applyBorder="1" applyAlignment="1">
      <alignment/>
    </xf>
    <xf numFmtId="171" fontId="0" fillId="0" borderId="0" xfId="0" applyNumberFormat="1" applyAlignment="1">
      <alignment/>
    </xf>
    <xf numFmtId="0" fontId="2" fillId="0" borderId="0" xfId="15" applyFont="1" applyFill="1">
      <alignment/>
      <protection/>
    </xf>
    <xf numFmtId="171" fontId="2" fillId="0" borderId="10" xfId="48" applyNumberFormat="1" applyFont="1" applyFill="1" applyBorder="1" applyAlignment="1">
      <alignment horizontal="right"/>
    </xf>
    <xf numFmtId="0" fontId="61" fillId="0" borderId="14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0" fillId="0" borderId="10" xfId="43" applyNumberFormat="1" applyFont="1" applyBorder="1" applyAlignment="1">
      <alignment horizontal="center" vertical="top"/>
    </xf>
    <xf numFmtId="171" fontId="10" fillId="0" borderId="0" xfId="43" applyFont="1" applyBorder="1" applyAlignment="1">
      <alignment horizontal="center" vertical="center"/>
    </xf>
    <xf numFmtId="171" fontId="10" fillId="0" borderId="10" xfId="43" applyFont="1" applyBorder="1" applyAlignment="1">
      <alignment vertical="center"/>
    </xf>
    <xf numFmtId="171" fontId="2" fillId="0" borderId="10" xfId="43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0" xfId="43" applyNumberFormat="1" applyFont="1" applyBorder="1" applyAlignment="1">
      <alignment horizontal="center" vertical="top"/>
    </xf>
    <xf numFmtId="171" fontId="2" fillId="0" borderId="0" xfId="43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1" fontId="2" fillId="0" borderId="16" xfId="43" applyFont="1" applyBorder="1" applyAlignment="1">
      <alignment horizontal="center"/>
    </xf>
    <xf numFmtId="171" fontId="2" fillId="0" borderId="0" xfId="43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45" applyNumberFormat="1" applyFont="1" applyBorder="1" applyAlignment="1">
      <alignment horizontal="center" vertical="top"/>
    </xf>
    <xf numFmtId="171" fontId="2" fillId="0" borderId="0" xfId="45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1" fontId="2" fillId="0" borderId="12" xfId="43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1" fontId="10" fillId="0" borderId="17" xfId="43" applyFont="1" applyBorder="1" applyAlignment="1">
      <alignment vertical="center"/>
    </xf>
    <xf numFmtId="171" fontId="2" fillId="0" borderId="10" xfId="43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3" fontId="2" fillId="0" borderId="10" xfId="45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2" fillId="0" borderId="10" xfId="45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43" fontId="10" fillId="0" borderId="12" xfId="45" applyNumberFormat="1" applyFont="1" applyBorder="1" applyAlignment="1">
      <alignment/>
    </xf>
    <xf numFmtId="43" fontId="10" fillId="0" borderId="17" xfId="45" applyNumberFormat="1" applyFont="1" applyBorder="1" applyAlignment="1">
      <alignment/>
    </xf>
    <xf numFmtId="171" fontId="2" fillId="0" borderId="0" xfId="45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71" fontId="2" fillId="0" borderId="10" xfId="45" applyFont="1" applyBorder="1" applyAlignment="1">
      <alignment horizontal="center"/>
    </xf>
    <xf numFmtId="193" fontId="2" fillId="0" borderId="0" xfId="45" applyNumberFormat="1" applyFont="1" applyBorder="1" applyAlignment="1">
      <alignment horizontal="center"/>
    </xf>
    <xf numFmtId="193" fontId="2" fillId="0" borderId="0" xfId="0" applyNumberFormat="1" applyFont="1" applyBorder="1" applyAlignment="1">
      <alignment horizontal="center"/>
    </xf>
    <xf numFmtId="171" fontId="10" fillId="0" borderId="12" xfId="45" applyFont="1" applyBorder="1" applyAlignment="1">
      <alignment/>
    </xf>
    <xf numFmtId="171" fontId="10" fillId="0" borderId="17" xfId="45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 quotePrefix="1">
      <alignment/>
    </xf>
    <xf numFmtId="171" fontId="10" fillId="0" borderId="16" xfId="43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43" fontId="10" fillId="0" borderId="11" xfId="45" applyNumberFormat="1" applyFont="1" applyBorder="1" applyAlignment="1">
      <alignment/>
    </xf>
    <xf numFmtId="0" fontId="12" fillId="0" borderId="0" xfId="65" applyFont="1" applyBorder="1" applyAlignment="1">
      <alignment wrapText="1"/>
      <protection/>
    </xf>
    <xf numFmtId="0" fontId="2" fillId="0" borderId="0" xfId="65" applyFont="1" applyBorder="1" applyAlignment="1">
      <alignment/>
      <protection/>
    </xf>
    <xf numFmtId="0" fontId="2" fillId="0" borderId="0" xfId="65" applyFont="1" applyBorder="1" applyAlignment="1">
      <alignment horizontal="center"/>
      <protection/>
    </xf>
    <xf numFmtId="0" fontId="2" fillId="0" borderId="0" xfId="65" applyFont="1" applyBorder="1">
      <alignment/>
      <protection/>
    </xf>
    <xf numFmtId="0" fontId="9" fillId="0" borderId="0" xfId="65" applyFont="1" applyBorder="1">
      <alignment/>
      <protection/>
    </xf>
    <xf numFmtId="0" fontId="2" fillId="0" borderId="10" xfId="65" applyNumberFormat="1" applyFont="1" applyBorder="1" applyAlignment="1">
      <alignment horizontal="center" vertical="top"/>
      <protection/>
    </xf>
    <xf numFmtId="0" fontId="2" fillId="0" borderId="0" xfId="69" applyFont="1" applyAlignment="1">
      <alignment vertical="top"/>
      <protection/>
    </xf>
    <xf numFmtId="0" fontId="2" fillId="0" borderId="10" xfId="15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10" xfId="15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 vertical="top"/>
    </xf>
    <xf numFmtId="171" fontId="2" fillId="0" borderId="10" xfId="45" applyFont="1" applyBorder="1" applyAlignment="1">
      <alignment horizontal="center" vertical="top"/>
    </xf>
    <xf numFmtId="43" fontId="10" fillId="0" borderId="0" xfId="47" applyFont="1" applyAlignment="1">
      <alignment horizontal="center" vertical="top"/>
    </xf>
    <xf numFmtId="43" fontId="10" fillId="0" borderId="0" xfId="47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69" applyFont="1" applyAlignment="1">
      <alignment vertical="top" wrapText="1"/>
      <protection/>
    </xf>
    <xf numFmtId="0" fontId="2" fillId="0" borderId="0" xfId="76" applyFont="1" applyAlignment="1">
      <alignment horizontal="justify" vertical="top" wrapText="1"/>
      <protection/>
    </xf>
    <xf numFmtId="0" fontId="2" fillId="0" borderId="0" xfId="69" applyFont="1" applyAlignment="1">
      <alignment horizontal="justify" vertical="top" wrapText="1"/>
      <protection/>
    </xf>
    <xf numFmtId="0" fontId="2" fillId="0" borderId="0" xfId="75" applyFont="1" applyBorder="1" applyAlignment="1">
      <alignment horizontal="justify" vertical="top" wrapText="1"/>
      <protection/>
    </xf>
    <xf numFmtId="0" fontId="2" fillId="0" borderId="0" xfId="75" applyFont="1" applyBorder="1" applyAlignment="1">
      <alignment horizontal="left" vertical="top" wrapText="1"/>
      <protection/>
    </xf>
    <xf numFmtId="0" fontId="10" fillId="0" borderId="0" xfId="75" applyFont="1" applyBorder="1" applyAlignment="1">
      <alignment horizontal="right" vertical="top" wrapText="1"/>
      <protection/>
    </xf>
    <xf numFmtId="0" fontId="2" fillId="0" borderId="0" xfId="75" applyFont="1" applyBorder="1" applyAlignment="1">
      <alignment horizontal="right" vertical="top" wrapText="1"/>
      <protection/>
    </xf>
    <xf numFmtId="0" fontId="12" fillId="0" borderId="0" xfId="0" applyFont="1" applyBorder="1" applyAlignment="1">
      <alignment vertical="center"/>
    </xf>
    <xf numFmtId="171" fontId="2" fillId="0" borderId="0" xfId="45" applyFont="1" applyBorder="1" applyAlignment="1">
      <alignment vertical="center"/>
    </xf>
    <xf numFmtId="171" fontId="2" fillId="0" borderId="0" xfId="43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43" fontId="2" fillId="0" borderId="10" xfId="45" applyNumberFormat="1" applyFont="1" applyBorder="1" applyAlignment="1">
      <alignment vertical="center"/>
    </xf>
    <xf numFmtId="193" fontId="2" fillId="0" borderId="10" xfId="45" applyNumberFormat="1" applyFont="1" applyBorder="1" applyAlignment="1">
      <alignment horizontal="center" vertical="center"/>
    </xf>
    <xf numFmtId="171" fontId="2" fillId="0" borderId="10" xfId="45" applyFont="1" applyBorder="1" applyAlignment="1">
      <alignment vertical="center"/>
    </xf>
    <xf numFmtId="171" fontId="10" fillId="0" borderId="12" xfId="43" applyFont="1" applyBorder="1" applyAlignment="1">
      <alignment vertical="center"/>
    </xf>
    <xf numFmtId="0" fontId="13" fillId="0" borderId="10" xfId="43" applyNumberFormat="1" applyFont="1" applyBorder="1" applyAlignment="1">
      <alignment horizontal="center" vertical="top"/>
    </xf>
    <xf numFmtId="171" fontId="13" fillId="0" borderId="0" xfId="43" applyFont="1" applyBorder="1" applyAlignment="1">
      <alignment horizontal="center" vertical="center"/>
    </xf>
    <xf numFmtId="0" fontId="2" fillId="0" borderId="10" xfId="48" applyNumberFormat="1" applyFont="1" applyBorder="1" applyAlignment="1">
      <alignment horizontal="center" vertical="top"/>
    </xf>
    <xf numFmtId="193" fontId="2" fillId="0" borderId="0" xfId="48" applyNumberFormat="1" applyFont="1" applyBorder="1" applyAlignment="1">
      <alignment horizontal="center"/>
    </xf>
    <xf numFmtId="43" fontId="2" fillId="0" borderId="10" xfId="48" applyNumberFormat="1" applyFont="1" applyBorder="1" applyAlignment="1">
      <alignment/>
    </xf>
    <xf numFmtId="43" fontId="2" fillId="0" borderId="0" xfId="48" applyFont="1" applyBorder="1" applyAlignment="1">
      <alignment horizontal="center"/>
    </xf>
    <xf numFmtId="171" fontId="2" fillId="0" borderId="10" xfId="43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171" fontId="62" fillId="0" borderId="10" xfId="43" applyFont="1" applyBorder="1" applyAlignment="1">
      <alignment horizontal="center" vertical="center"/>
    </xf>
    <xf numFmtId="0" fontId="0" fillId="0" borderId="0" xfId="0" applyFont="1" applyAlignment="1">
      <alignment/>
    </xf>
    <xf numFmtId="1" fontId="62" fillId="0" borderId="10" xfId="43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1" fontId="2" fillId="0" borderId="10" xfId="45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171" fontId="2" fillId="0" borderId="0" xfId="45" applyFont="1" applyBorder="1" applyAlignment="1">
      <alignment horizontal="center" vertical="top"/>
    </xf>
    <xf numFmtId="171" fontId="2" fillId="0" borderId="10" xfId="45" applyFont="1" applyFill="1" applyBorder="1" applyAlignment="1">
      <alignment vertical="top"/>
    </xf>
    <xf numFmtId="0" fontId="2" fillId="0" borderId="10" xfId="0" applyFont="1" applyFill="1" applyBorder="1" applyAlignment="1" quotePrefix="1">
      <alignment horizontal="center"/>
    </xf>
    <xf numFmtId="0" fontId="10" fillId="0" borderId="0" xfId="15" applyFont="1" applyFill="1" applyBorder="1" applyAlignment="1">
      <alignment horizontal="justify"/>
      <protection/>
    </xf>
    <xf numFmtId="0" fontId="10" fillId="0" borderId="10" xfId="15" applyFont="1" applyFill="1" applyBorder="1" applyAlignment="1">
      <alignment horizontal="center"/>
      <protection/>
    </xf>
    <xf numFmtId="0" fontId="10" fillId="0" borderId="0" xfId="15" applyFont="1" applyFill="1" applyAlignment="1">
      <alignment horizontal="center"/>
      <protection/>
    </xf>
    <xf numFmtId="43" fontId="10" fillId="0" borderId="10" xfId="48" applyFont="1" applyFill="1" applyBorder="1" applyAlignment="1">
      <alignment horizontal="center"/>
    </xf>
    <xf numFmtId="0" fontId="2" fillId="0" borderId="10" xfId="15" applyFont="1" applyFill="1" applyBorder="1" applyAlignment="1">
      <alignment horizontal="center"/>
      <protection/>
    </xf>
    <xf numFmtId="0" fontId="2" fillId="0" borderId="0" xfId="15" applyFont="1" applyFill="1" applyAlignment="1">
      <alignment horizontal="center"/>
      <protection/>
    </xf>
    <xf numFmtId="43" fontId="2" fillId="0" borderId="10" xfId="48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 vertical="top"/>
    </xf>
    <xf numFmtId="0" fontId="2" fillId="0" borderId="0" xfId="15" applyFont="1" applyFill="1" applyBorder="1" applyAlignment="1">
      <alignment horizontal="justify" vertical="top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15" applyFont="1" applyFill="1" applyAlignment="1">
      <alignment vertical="top"/>
      <protection/>
    </xf>
    <xf numFmtId="0" fontId="2" fillId="0" borderId="0" xfId="15" applyFont="1" applyFill="1" applyBorder="1" applyAlignment="1">
      <alignment horizontal="justify"/>
      <protection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 quotePrefix="1">
      <alignment horizontal="left" indent="1"/>
    </xf>
    <xf numFmtId="0" fontId="2" fillId="0" borderId="0" xfId="0" applyFont="1" applyFill="1" applyBorder="1" applyAlignment="1" quotePrefix="1">
      <alignment horizontal="left" vertical="top" wrapText="1"/>
    </xf>
    <xf numFmtId="0" fontId="2" fillId="0" borderId="0" xfId="0" applyFont="1" applyFill="1" applyBorder="1" applyAlignment="1" quotePrefix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43" fontId="2" fillId="0" borderId="10" xfId="48" applyFont="1" applyFill="1" applyBorder="1" applyAlignment="1">
      <alignment/>
    </xf>
    <xf numFmtId="0" fontId="2" fillId="0" borderId="0" xfId="15" applyFont="1" applyFill="1" applyAlignment="1">
      <alignment horizontal="justify" vertical="top"/>
      <protection/>
    </xf>
    <xf numFmtId="0" fontId="2" fillId="0" borderId="0" xfId="0" applyFont="1" applyFill="1" applyAlignment="1">
      <alignment vertical="top"/>
    </xf>
    <xf numFmtId="43" fontId="2" fillId="0" borderId="10" xfId="47" applyFont="1" applyFill="1" applyBorder="1" applyAlignment="1">
      <alignment vertical="top"/>
    </xf>
    <xf numFmtId="0" fontId="2" fillId="0" borderId="0" xfId="15" applyFont="1" applyFill="1" applyAlignment="1">
      <alignment horizontal="justify"/>
      <protection/>
    </xf>
    <xf numFmtId="0" fontId="2" fillId="0" borderId="0" xfId="0" applyFont="1" applyFill="1" applyAlignment="1" quotePrefix="1">
      <alignment horizontal="center"/>
    </xf>
    <xf numFmtId="171" fontId="2" fillId="0" borderId="10" xfId="47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 wrapText="1" indent="1"/>
    </xf>
    <xf numFmtId="0" fontId="2" fillId="0" borderId="10" xfId="0" applyFont="1" applyBorder="1" applyAlignment="1" quotePrefix="1">
      <alignment horizontal="center"/>
    </xf>
    <xf numFmtId="0" fontId="2" fillId="0" borderId="10" xfId="0" applyNumberFormat="1" applyFont="1" applyBorder="1" applyAlignment="1" quotePrefix="1">
      <alignment horizontal="center" vertical="top"/>
    </xf>
    <xf numFmtId="0" fontId="2" fillId="0" borderId="0" xfId="0" applyFont="1" applyAlignment="1" quotePrefix="1">
      <alignment horizontal="center"/>
    </xf>
    <xf numFmtId="171" fontId="2" fillId="0" borderId="10" xfId="47" applyNumberFormat="1" applyFont="1" applyBorder="1" applyAlignment="1">
      <alignment horizontal="right"/>
    </xf>
    <xf numFmtId="0" fontId="2" fillId="0" borderId="0" xfId="15" applyFont="1">
      <alignment/>
      <protection/>
    </xf>
    <xf numFmtId="171" fontId="2" fillId="0" borderId="12" xfId="45" applyFont="1" applyBorder="1" applyAlignment="1">
      <alignment vertical="center"/>
    </xf>
    <xf numFmtId="171" fontId="10" fillId="0" borderId="17" xfId="45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10" fillId="0" borderId="12" xfId="45" applyFont="1" applyBorder="1" applyAlignment="1">
      <alignment vertical="center"/>
    </xf>
    <xf numFmtId="171" fontId="10" fillId="0" borderId="10" xfId="45" applyFont="1" applyBorder="1" applyAlignment="1">
      <alignment vertical="center"/>
    </xf>
    <xf numFmtId="0" fontId="2" fillId="0" borderId="10" xfId="15" applyFont="1" applyBorder="1" applyAlignment="1">
      <alignment horizontal="center"/>
      <protection/>
    </xf>
    <xf numFmtId="0" fontId="10" fillId="0" borderId="0" xfId="15" applyFont="1">
      <alignment/>
      <protection/>
    </xf>
    <xf numFmtId="0" fontId="10" fillId="0" borderId="10" xfId="15" applyFont="1" applyBorder="1" applyAlignment="1">
      <alignment horizontal="center"/>
      <protection/>
    </xf>
    <xf numFmtId="0" fontId="10" fillId="0" borderId="0" xfId="15" applyFont="1" applyBorder="1" applyAlignment="1">
      <alignment horizontal="center"/>
      <protection/>
    </xf>
    <xf numFmtId="43" fontId="10" fillId="0" borderId="10" xfId="48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15" applyFont="1" applyAlignment="1">
      <alignment horizontal="center"/>
      <protection/>
    </xf>
    <xf numFmtId="171" fontId="2" fillId="0" borderId="10" xfId="47" applyNumberFormat="1" applyFont="1" applyBorder="1" applyAlignment="1">
      <alignment horizontal="center"/>
    </xf>
    <xf numFmtId="43" fontId="2" fillId="0" borderId="10" xfId="47" applyFont="1" applyBorder="1" applyAlignment="1">
      <alignment horizontal="center"/>
    </xf>
    <xf numFmtId="171" fontId="2" fillId="0" borderId="10" xfId="48" applyNumberFormat="1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2" fillId="0" borderId="10" xfId="15" applyNumberFormat="1" applyFont="1" applyBorder="1" applyAlignment="1">
      <alignment horizontal="center"/>
      <protection/>
    </xf>
    <xf numFmtId="171" fontId="10" fillId="0" borderId="10" xfId="48" applyNumberFormat="1" applyFont="1" applyBorder="1" applyAlignment="1">
      <alignment horizontal="justify" vertical="top" wrapText="1"/>
    </xf>
    <xf numFmtId="0" fontId="2" fillId="0" borderId="0" xfId="15" applyFont="1" applyAlignment="1">
      <alignment/>
      <protection/>
    </xf>
    <xf numFmtId="0" fontId="9" fillId="0" borderId="0" xfId="0" applyFont="1" applyBorder="1" applyAlignment="1">
      <alignment horizontal="left" vertical="center"/>
    </xf>
    <xf numFmtId="0" fontId="62" fillId="0" borderId="0" xfId="0" applyFont="1" applyAlignment="1">
      <alignment/>
    </xf>
    <xf numFmtId="0" fontId="16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20" xfId="0" applyFont="1" applyBorder="1" applyAlignment="1">
      <alignment/>
    </xf>
    <xf numFmtId="0" fontId="63" fillId="33" borderId="21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 wrapText="1"/>
    </xf>
    <xf numFmtId="0" fontId="62" fillId="0" borderId="22" xfId="0" applyFont="1" applyBorder="1" applyAlignment="1">
      <alignment horizontal="center"/>
    </xf>
    <xf numFmtId="0" fontId="62" fillId="0" borderId="22" xfId="0" applyFont="1" applyBorder="1" applyAlignment="1">
      <alignment/>
    </xf>
    <xf numFmtId="0" fontId="62" fillId="0" borderId="22" xfId="0" applyFont="1" applyBorder="1" applyAlignment="1">
      <alignment horizontal="center" vertical="center"/>
    </xf>
    <xf numFmtId="43" fontId="62" fillId="0" borderId="22" xfId="50" applyFont="1" applyBorder="1" applyAlignment="1">
      <alignment/>
    </xf>
    <xf numFmtId="0" fontId="62" fillId="0" borderId="22" xfId="0" applyFont="1" applyBorder="1" applyAlignment="1">
      <alignment horizontal="left"/>
    </xf>
    <xf numFmtId="171" fontId="62" fillId="0" borderId="22" xfId="0" applyNumberFormat="1" applyFont="1" applyBorder="1" applyAlignment="1">
      <alignment/>
    </xf>
    <xf numFmtId="0" fontId="62" fillId="0" borderId="22" xfId="0" applyFont="1" applyBorder="1" applyAlignment="1">
      <alignment wrapText="1"/>
    </xf>
    <xf numFmtId="0" fontId="62" fillId="0" borderId="23" xfId="0" applyFont="1" applyBorder="1" applyAlignment="1">
      <alignment/>
    </xf>
    <xf numFmtId="171" fontId="63" fillId="0" borderId="24" xfId="0" applyNumberFormat="1" applyFont="1" applyBorder="1" applyAlignment="1">
      <alignment/>
    </xf>
    <xf numFmtId="171" fontId="2" fillId="0" borderId="24" xfId="0" applyNumberFormat="1" applyFont="1" applyBorder="1" applyAlignment="1">
      <alignment/>
    </xf>
    <xf numFmtId="171" fontId="64" fillId="34" borderId="24" xfId="0" applyNumberFormat="1" applyFont="1" applyFill="1" applyBorder="1" applyAlignment="1">
      <alignment/>
    </xf>
    <xf numFmtId="0" fontId="62" fillId="0" borderId="0" xfId="0" applyFont="1" applyAlignment="1">
      <alignment vertical="center"/>
    </xf>
    <xf numFmtId="0" fontId="2" fillId="0" borderId="10" xfId="15" applyFont="1" applyBorder="1" applyAlignment="1">
      <alignment horizontal="center" vertical="center"/>
      <protection/>
    </xf>
    <xf numFmtId="0" fontId="2" fillId="0" borderId="0" xfId="15" applyFont="1" applyFill="1" applyBorder="1" applyAlignment="1">
      <alignment vertical="center" wrapText="1"/>
      <protection/>
    </xf>
    <xf numFmtId="0" fontId="2" fillId="0" borderId="10" xfId="15" applyNumberFormat="1" applyFont="1" applyBorder="1" applyAlignment="1">
      <alignment horizontal="center" vertical="center"/>
      <protection/>
    </xf>
    <xf numFmtId="43" fontId="10" fillId="0" borderId="0" xfId="47" applyFont="1" applyAlignment="1">
      <alignment horizontal="center" vertical="center"/>
    </xf>
    <xf numFmtId="43" fontId="10" fillId="0" borderId="0" xfId="47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6" fillId="0" borderId="14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171" fontId="2" fillId="0" borderId="10" xfId="43" applyFont="1" applyBorder="1" applyAlignment="1" applyProtection="1">
      <alignment vertical="center"/>
      <protection locked="0"/>
    </xf>
    <xf numFmtId="171" fontId="10" fillId="0" borderId="10" xfId="45" applyFont="1" applyBorder="1" applyAlignment="1" applyProtection="1">
      <alignment/>
      <protection locked="0"/>
    </xf>
    <xf numFmtId="171" fontId="2" fillId="0" borderId="10" xfId="45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71" fontId="2" fillId="0" borderId="10" xfId="43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171" fontId="2" fillId="0" borderId="10" xfId="45" applyFont="1" applyBorder="1" applyAlignment="1" applyProtection="1">
      <alignment horizontal="right" vertical="center"/>
      <protection locked="0"/>
    </xf>
    <xf numFmtId="193" fontId="2" fillId="0" borderId="10" xfId="45" applyNumberFormat="1" applyFont="1" applyBorder="1" applyAlignment="1" applyProtection="1">
      <alignment horizontal="right" vertical="center"/>
      <protection locked="0"/>
    </xf>
    <xf numFmtId="193" fontId="2" fillId="0" borderId="10" xfId="45" applyNumberFormat="1" applyFont="1" applyBorder="1" applyAlignment="1" applyProtection="1">
      <alignment vertical="center"/>
      <protection locked="0"/>
    </xf>
    <xf numFmtId="43" fontId="2" fillId="0" borderId="10" xfId="48" applyFont="1" applyBorder="1" applyAlignment="1" applyProtection="1">
      <alignment/>
      <protection locked="0"/>
    </xf>
    <xf numFmtId="171" fontId="2" fillId="0" borderId="10" xfId="43" applyFont="1" applyBorder="1" applyAlignment="1" applyProtection="1">
      <alignment horizontal="center" vertical="center"/>
      <protection locked="0"/>
    </xf>
    <xf numFmtId="171" fontId="13" fillId="0" borderId="10" xfId="43" applyFont="1" applyBorder="1" applyAlignment="1" applyProtection="1">
      <alignment vertical="center"/>
      <protection locked="0"/>
    </xf>
    <xf numFmtId="171" fontId="2" fillId="0" borderId="10" xfId="45" applyFont="1" applyBorder="1" applyAlignment="1" applyProtection="1">
      <alignment vertical="center"/>
      <protection locked="0"/>
    </xf>
    <xf numFmtId="171" fontId="2" fillId="0" borderId="10" xfId="45" applyFont="1" applyBorder="1" applyAlignment="1" applyProtection="1">
      <alignment vertical="top"/>
      <protection locked="0"/>
    </xf>
    <xf numFmtId="43" fontId="10" fillId="0" borderId="10" xfId="48" applyFont="1" applyFill="1" applyBorder="1" applyAlignment="1" applyProtection="1">
      <alignment horizontal="center"/>
      <protection locked="0"/>
    </xf>
    <xf numFmtId="43" fontId="2" fillId="0" borderId="10" xfId="48" applyFont="1" applyFill="1" applyBorder="1" applyAlignment="1" applyProtection="1">
      <alignment horizontal="center"/>
      <protection locked="0"/>
    </xf>
    <xf numFmtId="43" fontId="2" fillId="0" borderId="10" xfId="48" applyFont="1" applyFill="1" applyBorder="1" applyAlignment="1" applyProtection="1">
      <alignment vertical="top"/>
      <protection locked="0"/>
    </xf>
    <xf numFmtId="171" fontId="2" fillId="0" borderId="10" xfId="48" applyNumberFormat="1" applyFont="1" applyFill="1" applyBorder="1" applyAlignment="1" applyProtection="1">
      <alignment horizontal="right"/>
      <protection locked="0"/>
    </xf>
    <xf numFmtId="171" fontId="2" fillId="0" borderId="10" xfId="48" applyNumberFormat="1" applyFont="1" applyFill="1" applyBorder="1" applyAlignment="1" applyProtection="1">
      <alignment horizontal="right" vertical="top"/>
      <protection locked="0"/>
    </xf>
    <xf numFmtId="0" fontId="2" fillId="0" borderId="10" xfId="0" applyFont="1" applyFill="1" applyBorder="1" applyAlignment="1" applyProtection="1">
      <alignment/>
      <protection locked="0"/>
    </xf>
    <xf numFmtId="43" fontId="2" fillId="0" borderId="10" xfId="48" applyFont="1" applyFill="1" applyBorder="1" applyAlignment="1" applyProtection="1">
      <alignment/>
      <protection locked="0"/>
    </xf>
    <xf numFmtId="43" fontId="2" fillId="0" borderId="10" xfId="47" applyFont="1" applyFill="1" applyBorder="1" applyAlignment="1" applyProtection="1">
      <alignment vertical="top"/>
      <protection locked="0"/>
    </xf>
    <xf numFmtId="171" fontId="2" fillId="0" borderId="10" xfId="47" applyNumberFormat="1" applyFont="1" applyFill="1" applyBorder="1" applyAlignment="1" applyProtection="1">
      <alignment horizontal="right"/>
      <protection locked="0"/>
    </xf>
    <xf numFmtId="171" fontId="2" fillId="0" borderId="10" xfId="47" applyNumberFormat="1" applyFont="1" applyBorder="1" applyAlignment="1" applyProtection="1">
      <alignment horizontal="right"/>
      <protection locked="0"/>
    </xf>
    <xf numFmtId="171" fontId="2" fillId="0" borderId="10" xfId="43" applyFont="1" applyFill="1" applyBorder="1" applyAlignment="1" applyProtection="1">
      <alignment horizontal="right" vertical="center"/>
      <protection locked="0"/>
    </xf>
    <xf numFmtId="171" fontId="2" fillId="0" borderId="10" xfId="45" applyFont="1" applyFill="1" applyBorder="1" applyAlignment="1" applyProtection="1">
      <alignment horizontal="right" vertical="center"/>
      <protection locked="0"/>
    </xf>
    <xf numFmtId="43" fontId="10" fillId="0" borderId="10" xfId="48" applyFont="1" applyBorder="1" applyAlignment="1" applyProtection="1">
      <alignment horizontal="center"/>
      <protection locked="0"/>
    </xf>
    <xf numFmtId="171" fontId="2" fillId="0" borderId="10" xfId="47" applyNumberFormat="1" applyFont="1" applyBorder="1" applyAlignment="1" applyProtection="1">
      <alignment horizontal="center"/>
      <protection locked="0"/>
    </xf>
    <xf numFmtId="0" fontId="68" fillId="34" borderId="14" xfId="0" applyFont="1" applyFill="1" applyBorder="1" applyAlignment="1">
      <alignment horizontal="center" vertical="center" wrapText="1"/>
    </xf>
    <xf numFmtId="0" fontId="68" fillId="34" borderId="0" xfId="0" applyFont="1" applyFill="1" applyBorder="1" applyAlignment="1">
      <alignment horizontal="center" vertical="center" wrapText="1"/>
    </xf>
    <xf numFmtId="0" fontId="68" fillId="34" borderId="15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70" fillId="0" borderId="14" xfId="0" applyFont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0" fontId="70" fillId="0" borderId="15" xfId="0" applyFont="1" applyBorder="1" applyAlignment="1">
      <alignment horizont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17" fontId="68" fillId="0" borderId="14" xfId="0" applyNumberFormat="1" applyFont="1" applyBorder="1" applyAlignment="1">
      <alignment horizontal="center" vertical="center" wrapText="1"/>
    </xf>
    <xf numFmtId="17" fontId="68" fillId="0" borderId="0" xfId="0" applyNumberFormat="1" applyFont="1" applyBorder="1" applyAlignment="1">
      <alignment horizontal="center" vertical="center" wrapText="1"/>
    </xf>
    <xf numFmtId="17" fontId="68" fillId="0" borderId="15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63" fillId="0" borderId="29" xfId="0" applyFont="1" applyBorder="1" applyAlignment="1">
      <alignment horizontal="left"/>
    </xf>
    <xf numFmtId="0" fontId="63" fillId="0" borderId="30" xfId="0" applyFont="1" applyBorder="1" applyAlignment="1">
      <alignment horizontal="left"/>
    </xf>
    <xf numFmtId="0" fontId="63" fillId="0" borderId="31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63" fillId="34" borderId="29" xfId="0" applyFont="1" applyFill="1" applyBorder="1" applyAlignment="1">
      <alignment horizontal="center"/>
    </xf>
    <xf numFmtId="0" fontId="63" fillId="34" borderId="30" xfId="0" applyFont="1" applyFill="1" applyBorder="1" applyAlignment="1">
      <alignment horizontal="center"/>
    </xf>
    <xf numFmtId="0" fontId="63" fillId="34" borderId="31" xfId="0" applyFont="1" applyFill="1" applyBorder="1" applyAlignment="1">
      <alignment horizontal="center"/>
    </xf>
  </cellXfs>
  <cellStyles count="69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10" xfId="45"/>
    <cellStyle name="Comma 10 2" xfId="46"/>
    <cellStyle name="Comma 11" xfId="47"/>
    <cellStyle name="Comma 2" xfId="48"/>
    <cellStyle name="Comma 2 2" xfId="49"/>
    <cellStyle name="Comma 3" xfId="50"/>
    <cellStyle name="Comma 3 2" xfId="51"/>
    <cellStyle name="Comma 4" xfId="52"/>
    <cellStyle name="Comma 4 2" xfId="53"/>
    <cellStyle name="Currency" xfId="54"/>
    <cellStyle name="Currency [0]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7" xfId="72"/>
    <cellStyle name="Normal 7 2" xfId="73"/>
    <cellStyle name="Normal 8" xfId="74"/>
    <cellStyle name="Normal_BILLS" xfId="75"/>
    <cellStyle name="Normal_BRKPLU~1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2">
    <dxf>
      <font>
        <b val="0"/>
        <i val="0"/>
        <u val="none"/>
      </font>
    </dxf>
    <dxf>
      <font>
        <b val="0"/>
        <i val="0"/>
        <u val="non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180975</xdr:rowOff>
    </xdr:from>
    <xdr:to>
      <xdr:col>7</xdr:col>
      <xdr:colOff>590550</xdr:colOff>
      <xdr:row>6</xdr:row>
      <xdr:rowOff>161925</xdr:rowOff>
    </xdr:to>
    <xdr:pic>
      <xdr:nvPicPr>
        <xdr:cNvPr id="1" name="Picture 2" descr="C:\Users\BASHIR\Desktop\NACA RSSH\NA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80975"/>
          <a:ext cx="1381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104775</xdr:rowOff>
    </xdr:from>
    <xdr:to>
      <xdr:col>2</xdr:col>
      <xdr:colOff>323850</xdr:colOff>
      <xdr:row>6</xdr:row>
      <xdr:rowOff>161925</xdr:rowOff>
    </xdr:to>
    <xdr:pic>
      <xdr:nvPicPr>
        <xdr:cNvPr id="2" name="Picture 3" descr="C:\Users\BASHIR\Desktop\NACA RSSH\Global fund Logo.p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775"/>
          <a:ext cx="1552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104775</xdr:rowOff>
    </xdr:from>
    <xdr:to>
      <xdr:col>4</xdr:col>
      <xdr:colOff>266700</xdr:colOff>
      <xdr:row>37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4838700" y="923925"/>
          <a:ext cx="228600" cy="66103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110" zoomScaleSheetLayoutView="110" workbookViewId="0" topLeftCell="A1">
      <selection activeCell="A16" sqref="A16:H17"/>
    </sheetView>
  </sheetViews>
  <sheetFormatPr defaultColWidth="11.57421875" defaultRowHeight="15"/>
  <cols>
    <col min="1" max="7" width="10.421875" style="5" customWidth="1"/>
    <col min="8" max="8" width="14.28125" style="5" customWidth="1"/>
    <col min="9" max="16384" width="11.421875" style="5" customWidth="1"/>
  </cols>
  <sheetData>
    <row r="1" spans="1:8" ht="15">
      <c r="A1" s="228"/>
      <c r="B1" s="229"/>
      <c r="C1" s="229"/>
      <c r="D1" s="229"/>
      <c r="E1" s="229"/>
      <c r="F1" s="229"/>
      <c r="G1" s="229"/>
      <c r="H1" s="230"/>
    </row>
    <row r="2" spans="1:8" ht="15">
      <c r="A2" s="231"/>
      <c r="B2" s="222"/>
      <c r="C2" s="222"/>
      <c r="D2" s="222"/>
      <c r="E2" s="222"/>
      <c r="F2" s="222"/>
      <c r="G2" s="222"/>
      <c r="H2" s="232"/>
    </row>
    <row r="3" spans="1:8" ht="15">
      <c r="A3" s="231"/>
      <c r="B3" s="222"/>
      <c r="C3" s="222"/>
      <c r="D3" s="222"/>
      <c r="E3" s="222"/>
      <c r="F3" s="222"/>
      <c r="G3" s="222"/>
      <c r="H3" s="232"/>
    </row>
    <row r="4" spans="1:8" ht="15">
      <c r="A4" s="231"/>
      <c r="B4" s="222"/>
      <c r="C4" s="222"/>
      <c r="D4" s="222"/>
      <c r="E4" s="222"/>
      <c r="F4" s="222"/>
      <c r="G4" s="222"/>
      <c r="H4" s="232"/>
    </row>
    <row r="5" spans="1:8" ht="15">
      <c r="A5" s="231"/>
      <c r="B5" s="222"/>
      <c r="C5" s="222"/>
      <c r="D5" s="222"/>
      <c r="E5" s="222"/>
      <c r="F5" s="222"/>
      <c r="G5" s="222"/>
      <c r="H5" s="232"/>
    </row>
    <row r="6" spans="1:8" ht="15">
      <c r="A6" s="231"/>
      <c r="B6" s="222"/>
      <c r="C6" s="222"/>
      <c r="D6" s="222"/>
      <c r="E6" s="222"/>
      <c r="F6" s="222"/>
      <c r="G6" s="222"/>
      <c r="H6" s="232"/>
    </row>
    <row r="7" spans="1:8" ht="15">
      <c r="A7" s="231"/>
      <c r="B7" s="222"/>
      <c r="C7" s="222"/>
      <c r="D7" s="222"/>
      <c r="E7" s="222"/>
      <c r="F7" s="222"/>
      <c r="G7" s="222"/>
      <c r="H7" s="232"/>
    </row>
    <row r="8" spans="1:8" ht="15">
      <c r="A8" s="231"/>
      <c r="B8" s="222"/>
      <c r="C8" s="222"/>
      <c r="D8" s="222"/>
      <c r="E8" s="222"/>
      <c r="F8" s="222"/>
      <c r="G8" s="222"/>
      <c r="H8" s="232"/>
    </row>
    <row r="9" spans="1:8" ht="15">
      <c r="A9" s="269" t="s">
        <v>365</v>
      </c>
      <c r="B9" s="270"/>
      <c r="C9" s="270"/>
      <c r="D9" s="270"/>
      <c r="E9" s="270"/>
      <c r="F9" s="270"/>
      <c r="G9" s="270"/>
      <c r="H9" s="271"/>
    </row>
    <row r="10" spans="1:8" ht="36.75" customHeight="1">
      <c r="A10" s="269"/>
      <c r="B10" s="270"/>
      <c r="C10" s="270"/>
      <c r="D10" s="270"/>
      <c r="E10" s="270"/>
      <c r="F10" s="270"/>
      <c r="G10" s="270"/>
      <c r="H10" s="271"/>
    </row>
    <row r="11" spans="1:8" ht="15">
      <c r="A11" s="231"/>
      <c r="B11" s="222"/>
      <c r="C11" s="222"/>
      <c r="D11" s="222"/>
      <c r="E11" s="222"/>
      <c r="F11" s="222"/>
      <c r="G11" s="222"/>
      <c r="H11" s="232"/>
    </row>
    <row r="12" spans="1:8" ht="63" customHeight="1">
      <c r="A12" s="281" t="s">
        <v>388</v>
      </c>
      <c r="B12" s="282"/>
      <c r="C12" s="282"/>
      <c r="D12" s="282"/>
      <c r="E12" s="282"/>
      <c r="F12" s="282"/>
      <c r="G12" s="282"/>
      <c r="H12" s="283"/>
    </row>
    <row r="13" spans="1:8" ht="15">
      <c r="A13" s="216"/>
      <c r="B13" s="223"/>
      <c r="C13" s="223"/>
      <c r="D13" s="223"/>
      <c r="E13" s="223"/>
      <c r="F13" s="223"/>
      <c r="G13" s="223"/>
      <c r="H13" s="217"/>
    </row>
    <row r="14" spans="1:8" ht="15">
      <c r="A14" s="220"/>
      <c r="B14" s="227"/>
      <c r="C14" s="227"/>
      <c r="D14" s="227"/>
      <c r="E14" s="227"/>
      <c r="F14" s="227"/>
      <c r="G14" s="227"/>
      <c r="H14" s="221"/>
    </row>
    <row r="15" spans="1:8" ht="24.75" customHeight="1">
      <c r="A15" s="275" t="s">
        <v>387</v>
      </c>
      <c r="B15" s="276"/>
      <c r="C15" s="276"/>
      <c r="D15" s="276"/>
      <c r="E15" s="276"/>
      <c r="F15" s="276"/>
      <c r="G15" s="276"/>
      <c r="H15" s="277"/>
    </row>
    <row r="16" spans="1:8" ht="15">
      <c r="A16" s="284" t="s">
        <v>390</v>
      </c>
      <c r="B16" s="285"/>
      <c r="C16" s="285"/>
      <c r="D16" s="285"/>
      <c r="E16" s="285"/>
      <c r="F16" s="285"/>
      <c r="G16" s="285"/>
      <c r="H16" s="286"/>
    </row>
    <row r="17" spans="1:8" ht="42" customHeight="1">
      <c r="A17" s="284"/>
      <c r="B17" s="285"/>
      <c r="C17" s="285"/>
      <c r="D17" s="285"/>
      <c r="E17" s="285"/>
      <c r="F17" s="285"/>
      <c r="G17" s="285"/>
      <c r="H17" s="286"/>
    </row>
    <row r="18" spans="1:8" ht="24" customHeight="1">
      <c r="A18" s="233"/>
      <c r="B18" s="234"/>
      <c r="C18" s="234"/>
      <c r="D18" s="234"/>
      <c r="E18" s="234"/>
      <c r="F18" s="234"/>
      <c r="G18" s="234"/>
      <c r="H18" s="235"/>
    </row>
    <row r="20" spans="1:8" ht="24.75" customHeight="1">
      <c r="A20" s="236"/>
      <c r="B20" s="237"/>
      <c r="C20" s="237"/>
      <c r="D20" s="237"/>
      <c r="E20" s="237"/>
      <c r="F20" s="237"/>
      <c r="G20" s="237"/>
      <c r="H20" s="238"/>
    </row>
    <row r="21" spans="1:8" ht="28.5">
      <c r="A21" s="287"/>
      <c r="B21" s="288"/>
      <c r="C21" s="288"/>
      <c r="D21" s="288"/>
      <c r="E21" s="288"/>
      <c r="F21" s="288"/>
      <c r="G21" s="288"/>
      <c r="H21" s="289"/>
    </row>
    <row r="22" spans="1:8" s="122" customFormat="1" ht="15" customHeight="1">
      <c r="A22" s="272" t="s">
        <v>389</v>
      </c>
      <c r="B22" s="273"/>
      <c r="C22" s="273"/>
      <c r="D22" s="273"/>
      <c r="E22" s="273"/>
      <c r="F22" s="273"/>
      <c r="G22" s="273"/>
      <c r="H22" s="274"/>
    </row>
    <row r="23" spans="1:8" s="122" customFormat="1" ht="15" customHeight="1">
      <c r="A23" s="272"/>
      <c r="B23" s="273"/>
      <c r="C23" s="273"/>
      <c r="D23" s="273"/>
      <c r="E23" s="273"/>
      <c r="F23" s="273"/>
      <c r="G23" s="273"/>
      <c r="H23" s="274"/>
    </row>
    <row r="24" spans="1:8" s="122" customFormat="1" ht="15" customHeight="1">
      <c r="A24" s="272"/>
      <c r="B24" s="273"/>
      <c r="C24" s="273"/>
      <c r="D24" s="273"/>
      <c r="E24" s="273"/>
      <c r="F24" s="273"/>
      <c r="G24" s="273"/>
      <c r="H24" s="274"/>
    </row>
    <row r="25" spans="1:8" ht="15">
      <c r="A25" s="278"/>
      <c r="B25" s="279"/>
      <c r="C25" s="279"/>
      <c r="D25" s="279"/>
      <c r="E25" s="279"/>
      <c r="F25" s="279"/>
      <c r="G25" s="279"/>
      <c r="H25" s="280"/>
    </row>
    <row r="26" spans="1:8" ht="28.5">
      <c r="A26" s="296"/>
      <c r="B26" s="297"/>
      <c r="C26" s="297"/>
      <c r="D26" s="297"/>
      <c r="E26" s="297"/>
      <c r="F26" s="297"/>
      <c r="G26" s="297"/>
      <c r="H26" s="298"/>
    </row>
    <row r="27" spans="1:8" ht="28.5">
      <c r="A27" s="218"/>
      <c r="B27" s="224"/>
      <c r="C27" s="224"/>
      <c r="D27" s="224"/>
      <c r="E27" s="224"/>
      <c r="F27" s="224"/>
      <c r="G27" s="224"/>
      <c r="H27" s="219"/>
    </row>
    <row r="28" spans="1:8" ht="9" customHeight="1">
      <c r="A28" s="299"/>
      <c r="B28" s="300"/>
      <c r="C28" s="300"/>
      <c r="D28" s="300"/>
      <c r="E28" s="300"/>
      <c r="F28" s="300"/>
      <c r="G28" s="300"/>
      <c r="H28" s="301"/>
    </row>
    <row r="29" spans="1:8" ht="9" customHeight="1">
      <c r="A29" s="302"/>
      <c r="B29" s="303"/>
      <c r="C29" s="303"/>
      <c r="D29" s="303"/>
      <c r="E29" s="303"/>
      <c r="F29" s="303"/>
      <c r="G29" s="303"/>
      <c r="H29" s="304"/>
    </row>
    <row r="30" spans="1:8" ht="9" customHeight="1">
      <c r="A30" s="302"/>
      <c r="B30" s="303"/>
      <c r="C30" s="303"/>
      <c r="D30" s="303"/>
      <c r="E30" s="303"/>
      <c r="F30" s="303"/>
      <c r="G30" s="303"/>
      <c r="H30" s="304"/>
    </row>
    <row r="31" spans="1:8" ht="9" customHeight="1">
      <c r="A31" s="302"/>
      <c r="B31" s="303"/>
      <c r="C31" s="303"/>
      <c r="D31" s="303"/>
      <c r="E31" s="303"/>
      <c r="F31" s="303"/>
      <c r="G31" s="303"/>
      <c r="H31" s="304"/>
    </row>
    <row r="32" spans="1:8" ht="9" customHeight="1">
      <c r="A32" s="302"/>
      <c r="B32" s="303"/>
      <c r="C32" s="303"/>
      <c r="D32" s="303"/>
      <c r="E32" s="303"/>
      <c r="F32" s="303"/>
      <c r="G32" s="303"/>
      <c r="H32" s="304"/>
    </row>
    <row r="33" spans="1:8" ht="25.5">
      <c r="A33" s="305"/>
      <c r="B33" s="306"/>
      <c r="C33" s="306"/>
      <c r="D33" s="306"/>
      <c r="E33" s="306"/>
      <c r="F33" s="306"/>
      <c r="G33" s="306"/>
      <c r="H33" s="307"/>
    </row>
    <row r="34" spans="1:8" ht="24.75" customHeight="1">
      <c r="A34" s="26"/>
      <c r="B34" s="225"/>
      <c r="C34" s="226"/>
      <c r="D34" s="226"/>
      <c r="E34" s="226"/>
      <c r="F34" s="226"/>
      <c r="G34" s="226"/>
      <c r="H34" s="27"/>
    </row>
    <row r="35" spans="1:8" ht="24.75" customHeight="1">
      <c r="A35" s="26"/>
      <c r="B35" s="225"/>
      <c r="C35" s="226"/>
      <c r="D35" s="226"/>
      <c r="E35" s="226"/>
      <c r="F35" s="226"/>
      <c r="G35" s="226"/>
      <c r="H35" s="27"/>
    </row>
    <row r="36" spans="1:8" ht="24">
      <c r="A36" s="308" t="s">
        <v>366</v>
      </c>
      <c r="B36" s="309"/>
      <c r="C36" s="309"/>
      <c r="D36" s="309"/>
      <c r="E36" s="309"/>
      <c r="F36" s="309"/>
      <c r="G36" s="309"/>
      <c r="H36" s="310"/>
    </row>
    <row r="37" spans="1:8" ht="15">
      <c r="A37" s="290"/>
      <c r="B37" s="291"/>
      <c r="C37" s="291"/>
      <c r="D37" s="291"/>
      <c r="E37" s="291"/>
      <c r="F37" s="291"/>
      <c r="G37" s="291"/>
      <c r="H37" s="292"/>
    </row>
    <row r="38" spans="1:8" ht="15.75" thickBot="1">
      <c r="A38" s="293"/>
      <c r="B38" s="294"/>
      <c r="C38" s="294"/>
      <c r="D38" s="294"/>
      <c r="E38" s="294"/>
      <c r="F38" s="294"/>
      <c r="G38" s="294"/>
      <c r="H38" s="295"/>
    </row>
  </sheetData>
  <sheetProtection password="C9D7" sheet="1"/>
  <mergeCells count="13">
    <mergeCell ref="A37:H38"/>
    <mergeCell ref="A26:H26"/>
    <mergeCell ref="A28:H28"/>
    <mergeCell ref="A29:H32"/>
    <mergeCell ref="A33:H33"/>
    <mergeCell ref="A36:H36"/>
    <mergeCell ref="A9:H10"/>
    <mergeCell ref="A22:H24"/>
    <mergeCell ref="A15:H15"/>
    <mergeCell ref="A25:H25"/>
    <mergeCell ref="A12:H12"/>
    <mergeCell ref="A16:H17"/>
    <mergeCell ref="A21:H21"/>
  </mergeCells>
  <printOptions horizontalCentered="1"/>
  <pageMargins left="0.57" right="0.41" top="0.7480314960629921" bottom="0.59" header="0.31496062992125984" footer="0.31496062992125984"/>
  <pageSetup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82" zoomScaleSheetLayoutView="82" zoomScalePageLayoutView="0" workbookViewId="0" topLeftCell="A1">
      <selection activeCell="F32" sqref="F32"/>
    </sheetView>
  </sheetViews>
  <sheetFormatPr defaultColWidth="11.57421875" defaultRowHeight="15"/>
  <cols>
    <col min="1" max="1" width="11.421875" style="5" customWidth="1"/>
    <col min="2" max="2" width="37.7109375" style="5" customWidth="1"/>
    <col min="3" max="4" width="11.421875" style="5" customWidth="1"/>
    <col min="5" max="5" width="12.00390625" style="5" bestFit="1" customWidth="1"/>
    <col min="6" max="6" width="19.28125" style="5" customWidth="1"/>
    <col min="7" max="16384" width="11.421875" style="5" customWidth="1"/>
  </cols>
  <sheetData>
    <row r="1" spans="1:6" ht="16.5" thickBot="1">
      <c r="A1" s="6" t="s">
        <v>67</v>
      </c>
      <c r="B1" s="6" t="s">
        <v>68</v>
      </c>
      <c r="C1" s="6" t="s">
        <v>69</v>
      </c>
      <c r="D1" s="6" t="s">
        <v>70</v>
      </c>
      <c r="E1" s="7" t="s">
        <v>71</v>
      </c>
      <c r="F1" s="7" t="s">
        <v>72</v>
      </c>
    </row>
    <row r="2" spans="1:6" ht="16.5" thickTop="1">
      <c r="A2" s="8"/>
      <c r="B2" s="9"/>
      <c r="C2" s="8"/>
      <c r="D2" s="8"/>
      <c r="E2" s="10"/>
      <c r="F2" s="10"/>
    </row>
    <row r="3" spans="1:6" ht="15.75">
      <c r="A3" s="8"/>
      <c r="B3" s="11" t="s">
        <v>73</v>
      </c>
      <c r="C3" s="8"/>
      <c r="D3" s="8"/>
      <c r="E3" s="12"/>
      <c r="F3" s="9"/>
    </row>
    <row r="4" spans="1:6" ht="15.75">
      <c r="A4" s="8"/>
      <c r="B4" s="9"/>
      <c r="C4" s="8"/>
      <c r="D4" s="8"/>
      <c r="E4" s="12"/>
      <c r="F4" s="10"/>
    </row>
    <row r="5" spans="1:6" ht="15.75">
      <c r="A5" s="8" t="s">
        <v>51</v>
      </c>
      <c r="B5" s="9" t="s">
        <v>74</v>
      </c>
      <c r="C5" s="8"/>
      <c r="D5" s="8"/>
      <c r="E5" s="12"/>
      <c r="F5" s="10"/>
    </row>
    <row r="6" spans="1:6" ht="15.75">
      <c r="A6" s="8"/>
      <c r="B6" s="9"/>
      <c r="C6" s="8"/>
      <c r="D6" s="8"/>
      <c r="E6" s="12"/>
      <c r="F6" s="10"/>
    </row>
    <row r="7" spans="1:6" ht="15.75">
      <c r="A7" s="8" t="s">
        <v>52</v>
      </c>
      <c r="B7" s="9" t="s">
        <v>75</v>
      </c>
      <c r="C7" s="8"/>
      <c r="D7" s="8"/>
      <c r="E7" s="12"/>
      <c r="F7" s="9"/>
    </row>
    <row r="8" spans="1:6" ht="15.75">
      <c r="A8" s="8"/>
      <c r="B8" s="9"/>
      <c r="C8" s="8"/>
      <c r="D8" s="8"/>
      <c r="E8" s="12"/>
      <c r="F8" s="9"/>
    </row>
    <row r="9" spans="1:6" ht="15.75">
      <c r="A9" s="8" t="s">
        <v>53</v>
      </c>
      <c r="B9" s="9" t="s">
        <v>76</v>
      </c>
      <c r="C9" s="8"/>
      <c r="D9" s="8"/>
      <c r="E9" s="12"/>
      <c r="F9" s="13"/>
    </row>
    <row r="10" spans="1:6" ht="15.75">
      <c r="A10" s="8"/>
      <c r="B10" s="9"/>
      <c r="C10" s="8"/>
      <c r="D10" s="8"/>
      <c r="E10" s="12"/>
      <c r="F10" s="13"/>
    </row>
    <row r="11" spans="1:6" ht="15.75">
      <c r="A11" s="8" t="s">
        <v>54</v>
      </c>
      <c r="B11" s="9" t="s">
        <v>77</v>
      </c>
      <c r="C11" s="8"/>
      <c r="D11" s="8"/>
      <c r="E11" s="12"/>
      <c r="F11" s="13"/>
    </row>
    <row r="12" spans="1:6" ht="15.75">
      <c r="A12" s="8"/>
      <c r="B12" s="9"/>
      <c r="C12" s="8"/>
      <c r="D12" s="8"/>
      <c r="E12" s="12"/>
      <c r="F12" s="13"/>
    </row>
    <row r="13" spans="1:6" ht="15.75">
      <c r="A13" s="8" t="s">
        <v>55</v>
      </c>
      <c r="B13" s="9" t="s">
        <v>78</v>
      </c>
      <c r="C13" s="8"/>
      <c r="D13" s="8"/>
      <c r="E13" s="12"/>
      <c r="F13" s="13"/>
    </row>
    <row r="14" spans="1:6" ht="15.75">
      <c r="A14" s="8"/>
      <c r="B14" s="9"/>
      <c r="C14" s="8"/>
      <c r="D14" s="8"/>
      <c r="E14" s="12"/>
      <c r="F14" s="13"/>
    </row>
    <row r="15" spans="1:6" ht="15.75">
      <c r="A15" s="8" t="s">
        <v>56</v>
      </c>
      <c r="B15" s="9" t="s">
        <v>79</v>
      </c>
      <c r="C15" s="8"/>
      <c r="D15" s="8"/>
      <c r="E15" s="12"/>
      <c r="F15" s="13"/>
    </row>
    <row r="16" spans="1:6" ht="15.75">
      <c r="A16" s="8"/>
      <c r="B16" s="9"/>
      <c r="C16" s="8"/>
      <c r="D16" s="8"/>
      <c r="E16" s="12"/>
      <c r="F16" s="13"/>
    </row>
    <row r="17" spans="1:6" ht="15.75">
      <c r="A17" s="8" t="s">
        <v>57</v>
      </c>
      <c r="B17" s="9" t="s">
        <v>80</v>
      </c>
      <c r="C17" s="8"/>
      <c r="D17" s="8"/>
      <c r="E17" s="12"/>
      <c r="F17" s="13"/>
    </row>
    <row r="18" spans="1:6" ht="15.75">
      <c r="A18" s="8"/>
      <c r="B18" s="9"/>
      <c r="C18" s="8"/>
      <c r="D18" s="8"/>
      <c r="E18" s="12"/>
      <c r="F18" s="13"/>
    </row>
    <row r="19" spans="1:6" ht="15.75">
      <c r="A19" s="8" t="s">
        <v>58</v>
      </c>
      <c r="B19" s="9" t="s">
        <v>81</v>
      </c>
      <c r="C19" s="8"/>
      <c r="D19" s="8"/>
      <c r="E19" s="12"/>
      <c r="F19" s="13"/>
    </row>
    <row r="20" spans="1:6" ht="15.75">
      <c r="A20" s="8"/>
      <c r="B20" s="9"/>
      <c r="C20" s="8"/>
      <c r="D20" s="8"/>
      <c r="E20" s="12"/>
      <c r="F20" s="13"/>
    </row>
    <row r="21" spans="1:6" ht="15.75">
      <c r="A21" s="8" t="s">
        <v>59</v>
      </c>
      <c r="B21" s="9" t="s">
        <v>82</v>
      </c>
      <c r="C21" s="8"/>
      <c r="D21" s="8"/>
      <c r="E21" s="12"/>
      <c r="F21" s="13"/>
    </row>
    <row r="22" spans="1:6" ht="15.75">
      <c r="A22" s="8"/>
      <c r="B22" s="9"/>
      <c r="C22" s="8"/>
      <c r="D22" s="8"/>
      <c r="E22" s="12"/>
      <c r="F22" s="13"/>
    </row>
    <row r="23" spans="1:6" ht="15.75">
      <c r="A23" s="8" t="s">
        <v>60</v>
      </c>
      <c r="B23" s="9" t="s">
        <v>83</v>
      </c>
      <c r="C23" s="8"/>
      <c r="D23" s="8"/>
      <c r="E23" s="12"/>
      <c r="F23" s="13"/>
    </row>
    <row r="24" spans="1:6" ht="15.75">
      <c r="A24" s="8"/>
      <c r="B24" s="9"/>
      <c r="C24" s="8"/>
      <c r="D24" s="8"/>
      <c r="E24" s="12"/>
      <c r="F24" s="13"/>
    </row>
    <row r="25" spans="1:6" ht="15.75">
      <c r="A25" s="8" t="s">
        <v>61</v>
      </c>
      <c r="B25" s="9" t="s">
        <v>84</v>
      </c>
      <c r="C25" s="8"/>
      <c r="D25" s="8"/>
      <c r="E25" s="12"/>
      <c r="F25" s="13"/>
    </row>
    <row r="26" spans="1:6" ht="15.75">
      <c r="A26" s="8"/>
      <c r="B26" s="9"/>
      <c r="C26" s="8"/>
      <c r="D26" s="8"/>
      <c r="E26" s="12"/>
      <c r="F26" s="13"/>
    </row>
    <row r="27" spans="1:6" ht="15.75">
      <c r="A27" s="8" t="s">
        <v>62</v>
      </c>
      <c r="B27" s="9" t="s">
        <v>85</v>
      </c>
      <c r="C27" s="8"/>
      <c r="D27" s="8"/>
      <c r="E27" s="12"/>
      <c r="F27" s="13"/>
    </row>
    <row r="28" spans="1:6" ht="15.75">
      <c r="A28" s="8"/>
      <c r="B28" s="9"/>
      <c r="C28" s="8"/>
      <c r="D28" s="8"/>
      <c r="E28" s="12"/>
      <c r="F28" s="13"/>
    </row>
    <row r="29" spans="1:6" ht="15.75">
      <c r="A29" s="8" t="s">
        <v>63</v>
      </c>
      <c r="B29" s="9" t="s">
        <v>86</v>
      </c>
      <c r="C29" s="8"/>
      <c r="D29" s="8"/>
      <c r="E29" s="12"/>
      <c r="F29" s="13"/>
    </row>
    <row r="30" spans="1:6" ht="15.75">
      <c r="A30" s="8"/>
      <c r="B30" s="9"/>
      <c r="C30" s="8"/>
      <c r="D30" s="8"/>
      <c r="E30" s="12"/>
      <c r="F30" s="13"/>
    </row>
    <row r="31" spans="1:6" ht="15.75">
      <c r="A31" s="8" t="s">
        <v>64</v>
      </c>
      <c r="B31" s="9" t="s">
        <v>87</v>
      </c>
      <c r="C31" s="8"/>
      <c r="D31" s="8"/>
      <c r="E31" s="12"/>
      <c r="F31" s="13"/>
    </row>
    <row r="32" spans="1:6" ht="15.75">
      <c r="A32" s="8"/>
      <c r="B32" s="9"/>
      <c r="C32" s="8"/>
      <c r="D32" s="8"/>
      <c r="E32" s="12"/>
      <c r="F32" s="13"/>
    </row>
    <row r="33" spans="1:6" ht="15.75">
      <c r="A33" s="8" t="s">
        <v>65</v>
      </c>
      <c r="B33" s="9" t="s">
        <v>88</v>
      </c>
      <c r="C33" s="8"/>
      <c r="D33" s="8"/>
      <c r="E33" s="12"/>
      <c r="F33" s="13"/>
    </row>
    <row r="34" spans="1:6" ht="15.75">
      <c r="A34" s="8"/>
      <c r="B34" s="9"/>
      <c r="C34" s="8"/>
      <c r="D34" s="8"/>
      <c r="E34" s="12"/>
      <c r="F34" s="13"/>
    </row>
    <row r="35" spans="1:6" ht="15.75">
      <c r="A35" s="8" t="s">
        <v>66</v>
      </c>
      <c r="B35" s="9" t="s">
        <v>89</v>
      </c>
      <c r="C35" s="8"/>
      <c r="D35" s="8"/>
      <c r="E35" s="12"/>
      <c r="F35" s="13"/>
    </row>
    <row r="36" spans="1:6" ht="15.75">
      <c r="A36" s="8"/>
      <c r="B36" s="9"/>
      <c r="C36" s="8"/>
      <c r="D36" s="8"/>
      <c r="E36" s="12"/>
      <c r="F36" s="13"/>
    </row>
    <row r="37" spans="1:6" ht="15.75">
      <c r="A37" s="8" t="s">
        <v>90</v>
      </c>
      <c r="B37" s="9" t="s">
        <v>91</v>
      </c>
      <c r="C37" s="8"/>
      <c r="D37" s="8"/>
      <c r="E37" s="12"/>
      <c r="F37" s="13"/>
    </row>
    <row r="38" spans="1:6" ht="15.75">
      <c r="A38" s="8"/>
      <c r="B38" s="9"/>
      <c r="C38" s="8"/>
      <c r="D38" s="8"/>
      <c r="E38" s="12"/>
      <c r="F38" s="13"/>
    </row>
    <row r="39" spans="1:6" ht="15.75">
      <c r="A39" s="8" t="s">
        <v>92</v>
      </c>
      <c r="B39" s="14" t="s">
        <v>93</v>
      </c>
      <c r="C39" s="8"/>
      <c r="D39" s="8"/>
      <c r="E39" s="12"/>
      <c r="F39" s="15"/>
    </row>
    <row r="40" spans="1:6" ht="15.75">
      <c r="A40" s="8"/>
      <c r="B40" s="9"/>
      <c r="C40" s="8"/>
      <c r="D40" s="8"/>
      <c r="E40" s="12"/>
      <c r="F40" s="13"/>
    </row>
    <row r="41" spans="1:6" ht="15.75">
      <c r="A41" s="9"/>
      <c r="B41" s="9"/>
      <c r="C41" s="9"/>
      <c r="D41" s="9"/>
      <c r="E41" s="9"/>
      <c r="F41" s="9"/>
    </row>
    <row r="42" spans="1:6" ht="15.75">
      <c r="A42" s="8"/>
      <c r="B42" s="16" t="s">
        <v>94</v>
      </c>
      <c r="C42" s="8"/>
      <c r="D42" s="8"/>
      <c r="E42" s="9"/>
      <c r="F42" s="17"/>
    </row>
    <row r="43" spans="1:6" ht="15.75">
      <c r="A43" s="18"/>
      <c r="B43" s="19" t="s">
        <v>95</v>
      </c>
      <c r="C43" s="18"/>
      <c r="D43" s="18"/>
      <c r="E43" s="20"/>
      <c r="F43" s="21">
        <f>SUM(F4:F42)</f>
        <v>0</v>
      </c>
    </row>
    <row r="44" ht="15">
      <c r="F44" s="23"/>
    </row>
  </sheetData>
  <sheetProtection/>
  <conditionalFormatting sqref="F7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9"/>
  <headerFooter>
    <oddHeader>&amp;C&amp;10PROPOSED EXPANSION/MODIFICATION OF EXISTING PCR LABS AT DR. LAWRENCE HENSHAW MEMORIAL HOSPITAL CALABAR, CROSS-RIVER STATE</oddHeader>
    <oddFooter>&amp;LBILL No. 1&amp;CPage/&amp;P&amp;RLOT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48"/>
  <sheetViews>
    <sheetView view="pageBreakPreview" zoomScaleSheetLayoutView="100" workbookViewId="0" topLeftCell="A87">
      <selection activeCell="E108" sqref="E108"/>
    </sheetView>
  </sheetViews>
  <sheetFormatPr defaultColWidth="8.8515625" defaultRowHeight="15"/>
  <cols>
    <col min="1" max="1" width="5.00390625" style="28" customWidth="1"/>
    <col min="2" max="2" width="53.421875" style="30" customWidth="1"/>
    <col min="3" max="3" width="11.28125" style="44" customWidth="1"/>
    <col min="4" max="4" width="9.28125" style="30" customWidth="1"/>
    <col min="5" max="5" width="16.7109375" style="34" customWidth="1"/>
    <col min="6" max="6" width="17.8515625" style="34" customWidth="1"/>
    <col min="7" max="7" width="14.28125" style="29" bestFit="1" customWidth="1"/>
    <col min="8" max="8" width="9.140625" style="29" customWidth="1"/>
    <col min="9" max="9" width="24.7109375" style="29" customWidth="1"/>
    <col min="10" max="16384" width="8.8515625" style="29" customWidth="1"/>
  </cols>
  <sheetData>
    <row r="1" spans="2:6" ht="36.75" customHeight="1">
      <c r="B1" s="311" t="s">
        <v>278</v>
      </c>
      <c r="C1" s="312"/>
      <c r="D1" s="312"/>
      <c r="E1" s="312"/>
      <c r="F1" s="313"/>
    </row>
    <row r="2" spans="3:5" ht="13.5">
      <c r="C2" s="31"/>
      <c r="D2" s="32"/>
      <c r="E2" s="33"/>
    </row>
    <row r="3" spans="2:4" ht="13.5">
      <c r="B3" s="35" t="s">
        <v>149</v>
      </c>
      <c r="C3" s="36"/>
      <c r="D3" s="37"/>
    </row>
    <row r="4" spans="2:4" ht="13.5">
      <c r="B4" s="35"/>
      <c r="C4" s="36"/>
      <c r="D4" s="37"/>
    </row>
    <row r="5" spans="2:4" ht="13.5">
      <c r="B5" s="35" t="s">
        <v>146</v>
      </c>
      <c r="C5" s="36"/>
      <c r="D5" s="37"/>
    </row>
    <row r="6" spans="3:4" ht="13.5">
      <c r="C6" s="36"/>
      <c r="D6" s="37"/>
    </row>
    <row r="7" spans="2:4" ht="13.5">
      <c r="B7" s="35" t="s">
        <v>19</v>
      </c>
      <c r="C7" s="36"/>
      <c r="D7" s="37"/>
    </row>
    <row r="8" spans="2:4" ht="13.5">
      <c r="B8" s="38" t="s">
        <v>24</v>
      </c>
      <c r="C8" s="36"/>
      <c r="D8" s="37"/>
    </row>
    <row r="9" spans="2:4" ht="13.5">
      <c r="B9" s="35"/>
      <c r="C9" s="36"/>
      <c r="D9" s="37"/>
    </row>
    <row r="10" spans="3:5" ht="13.5">
      <c r="C10" s="36"/>
      <c r="D10" s="37"/>
      <c r="E10" s="240"/>
    </row>
    <row r="11" spans="2:7" ht="13.5">
      <c r="B11" s="39" t="s">
        <v>18</v>
      </c>
      <c r="C11" s="36"/>
      <c r="D11" s="37"/>
      <c r="E11" s="240"/>
      <c r="G11" s="40"/>
    </row>
    <row r="12" spans="2:7" ht="13.5">
      <c r="B12" s="35" t="s">
        <v>26</v>
      </c>
      <c r="C12" s="36"/>
      <c r="D12" s="37"/>
      <c r="E12" s="240"/>
      <c r="G12" s="40" t="e">
        <f>#REF!*#REF!</f>
        <v>#REF!</v>
      </c>
    </row>
    <row r="13" spans="2:7" ht="13.5">
      <c r="B13" s="35"/>
      <c r="C13" s="36"/>
      <c r="D13" s="37"/>
      <c r="E13" s="240"/>
      <c r="G13" s="41"/>
    </row>
    <row r="14" spans="1:7" ht="30">
      <c r="A14" s="28" t="s">
        <v>51</v>
      </c>
      <c r="B14" s="239" t="s">
        <v>152</v>
      </c>
      <c r="C14" s="36">
        <v>18</v>
      </c>
      <c r="D14" s="37" t="s">
        <v>41</v>
      </c>
      <c r="E14" s="240"/>
      <c r="F14" s="60">
        <f>C14*E14</f>
        <v>0</v>
      </c>
      <c r="G14" s="41"/>
    </row>
    <row r="15" spans="2:7" ht="13.5">
      <c r="B15" s="35"/>
      <c r="C15" s="36"/>
      <c r="D15" s="37"/>
      <c r="E15" s="240"/>
      <c r="G15" s="41"/>
    </row>
    <row r="16" spans="1:5" ht="13.5">
      <c r="A16" s="28" t="s">
        <v>52</v>
      </c>
      <c r="B16" s="30" t="s">
        <v>291</v>
      </c>
      <c r="C16" s="36"/>
      <c r="D16" s="37"/>
      <c r="E16" s="240"/>
    </row>
    <row r="17" spans="2:5" ht="13.5">
      <c r="B17" s="30" t="s">
        <v>353</v>
      </c>
      <c r="C17" s="36"/>
      <c r="D17" s="37"/>
      <c r="E17" s="240"/>
    </row>
    <row r="18" spans="2:6" ht="13.5">
      <c r="B18" s="30" t="s">
        <v>292</v>
      </c>
      <c r="C18" s="36">
        <v>9</v>
      </c>
      <c r="D18" s="37" t="s">
        <v>41</v>
      </c>
      <c r="E18" s="240"/>
      <c r="F18" s="60">
        <f>C18*E18</f>
        <v>0</v>
      </c>
    </row>
    <row r="19" spans="3:5" ht="13.5">
      <c r="C19" s="36"/>
      <c r="D19" s="37"/>
      <c r="E19" s="240"/>
    </row>
    <row r="20" spans="1:6" ht="15">
      <c r="A20" s="28" t="s">
        <v>53</v>
      </c>
      <c r="B20" s="43" t="s">
        <v>155</v>
      </c>
      <c r="C20" s="36">
        <f>C452</f>
        <v>566</v>
      </c>
      <c r="D20" s="37" t="s">
        <v>41</v>
      </c>
      <c r="E20" s="240"/>
      <c r="F20" s="60">
        <f>C20*E20</f>
        <v>0</v>
      </c>
    </row>
    <row r="21" spans="3:5" ht="13.5">
      <c r="C21" s="36"/>
      <c r="D21" s="37"/>
      <c r="E21" s="240"/>
    </row>
    <row r="22" spans="2:5" ht="13.5">
      <c r="B22" s="35" t="s">
        <v>25</v>
      </c>
      <c r="C22" s="36"/>
      <c r="D22" s="37"/>
      <c r="E22" s="240"/>
    </row>
    <row r="23" spans="1:5" ht="13.5">
      <c r="A23" s="28" t="s">
        <v>54</v>
      </c>
      <c r="B23" s="30" t="s">
        <v>293</v>
      </c>
      <c r="C23" s="36"/>
      <c r="D23" s="37"/>
      <c r="E23" s="240"/>
    </row>
    <row r="24" spans="2:5" ht="13.5">
      <c r="B24" s="30" t="s">
        <v>294</v>
      </c>
      <c r="E24" s="240"/>
    </row>
    <row r="25" spans="2:5" ht="13.5">
      <c r="B25" s="30" t="s">
        <v>352</v>
      </c>
      <c r="E25" s="240"/>
    </row>
    <row r="26" spans="2:6" ht="13.5">
      <c r="B26" s="30" t="s">
        <v>100</v>
      </c>
      <c r="C26" s="36">
        <v>47</v>
      </c>
      <c r="D26" s="37" t="s">
        <v>41</v>
      </c>
      <c r="E26" s="240"/>
      <c r="F26" s="60">
        <f>C26*E26</f>
        <v>0</v>
      </c>
    </row>
    <row r="27" spans="3:5" ht="13.5">
      <c r="C27" s="36"/>
      <c r="D27" s="37"/>
      <c r="E27" s="240"/>
    </row>
    <row r="28" spans="2:5" ht="13.5">
      <c r="B28" s="35" t="s">
        <v>27</v>
      </c>
      <c r="E28" s="240"/>
    </row>
    <row r="29" spans="1:5" ht="13.5">
      <c r="A29" s="28" t="s">
        <v>55</v>
      </c>
      <c r="B29" s="30" t="s">
        <v>295</v>
      </c>
      <c r="E29" s="240"/>
    </row>
    <row r="30" spans="2:5" ht="13.5">
      <c r="B30" s="30" t="s">
        <v>296</v>
      </c>
      <c r="E30" s="240"/>
    </row>
    <row r="31" spans="2:6" ht="13.5">
      <c r="B31" s="30" t="s">
        <v>98</v>
      </c>
      <c r="C31" s="36">
        <v>92</v>
      </c>
      <c r="D31" s="37" t="s">
        <v>41</v>
      </c>
      <c r="E31" s="240"/>
      <c r="F31" s="60">
        <f>C31*E31</f>
        <v>0</v>
      </c>
    </row>
    <row r="32" ht="13.5">
      <c r="E32" s="240"/>
    </row>
    <row r="33" spans="2:5" ht="13.5">
      <c r="B33" s="39" t="s">
        <v>99</v>
      </c>
      <c r="C33" s="45"/>
      <c r="D33" s="46"/>
      <c r="E33" s="240"/>
    </row>
    <row r="34" spans="1:5" ht="30">
      <c r="A34" s="28" t="s">
        <v>56</v>
      </c>
      <c r="B34" s="42" t="s">
        <v>156</v>
      </c>
      <c r="E34" s="240"/>
    </row>
    <row r="35" spans="2:6" ht="13.5">
      <c r="B35" s="30" t="s">
        <v>150</v>
      </c>
      <c r="C35" s="45">
        <v>10</v>
      </c>
      <c r="D35" s="46" t="s">
        <v>45</v>
      </c>
      <c r="E35" s="240"/>
      <c r="F35" s="60">
        <f>C35*E35</f>
        <v>0</v>
      </c>
    </row>
    <row r="36" spans="3:5" ht="13.5">
      <c r="C36" s="45"/>
      <c r="D36" s="46"/>
      <c r="E36" s="240"/>
    </row>
    <row r="37" spans="1:5" ht="13.5">
      <c r="A37" s="28" t="s">
        <v>57</v>
      </c>
      <c r="B37" s="47" t="s">
        <v>148</v>
      </c>
      <c r="C37" s="45"/>
      <c r="D37" s="46"/>
      <c r="E37" s="240"/>
    </row>
    <row r="38" spans="2:5" ht="13.5">
      <c r="B38" s="47" t="s">
        <v>147</v>
      </c>
      <c r="C38" s="45"/>
      <c r="D38" s="46"/>
      <c r="E38" s="240"/>
    </row>
    <row r="39" spans="2:5" ht="13.5">
      <c r="B39" s="47"/>
      <c r="C39" s="45"/>
      <c r="D39" s="46"/>
      <c r="E39" s="240"/>
    </row>
    <row r="40" spans="1:6" ht="45">
      <c r="A40" s="28" t="s">
        <v>58</v>
      </c>
      <c r="B40" s="43" t="s">
        <v>151</v>
      </c>
      <c r="C40" s="45">
        <v>1</v>
      </c>
      <c r="D40" s="46"/>
      <c r="E40" s="240"/>
      <c r="F40" s="60">
        <f>C40*E40</f>
        <v>0</v>
      </c>
    </row>
    <row r="41" spans="2:5" ht="13.5">
      <c r="B41" s="47"/>
      <c r="C41" s="45"/>
      <c r="D41" s="46"/>
      <c r="E41" s="240"/>
    </row>
    <row r="42" spans="1:6" ht="30">
      <c r="A42" s="28" t="s">
        <v>59</v>
      </c>
      <c r="B42" s="42" t="s">
        <v>153</v>
      </c>
      <c r="D42" s="48" t="s">
        <v>4</v>
      </c>
      <c r="E42" s="240"/>
      <c r="F42" s="60">
        <f>E42</f>
        <v>0</v>
      </c>
    </row>
    <row r="43" spans="2:5" ht="13.5">
      <c r="B43" s="30" t="s">
        <v>100</v>
      </c>
      <c r="D43" s="48" t="s">
        <v>244</v>
      </c>
      <c r="E43" s="240"/>
    </row>
    <row r="44" spans="2:5" ht="13.5">
      <c r="B44" s="42"/>
      <c r="D44" s="48"/>
      <c r="E44" s="240"/>
    </row>
    <row r="45" spans="3:5" ht="13.5">
      <c r="C45" s="36"/>
      <c r="D45" s="37"/>
      <c r="E45" s="240"/>
    </row>
    <row r="46" spans="3:5" ht="13.5">
      <c r="C46" s="36"/>
      <c r="D46" s="37"/>
      <c r="E46" s="240"/>
    </row>
    <row r="47" spans="3:5" ht="13.5">
      <c r="C47" s="36"/>
      <c r="D47" s="37"/>
      <c r="E47" s="240"/>
    </row>
    <row r="48" spans="2:6" ht="13.5">
      <c r="B48" s="49" t="s">
        <v>20</v>
      </c>
      <c r="C48" s="36"/>
      <c r="D48" s="37"/>
      <c r="E48" s="240"/>
      <c r="F48" s="50"/>
    </row>
    <row r="49" spans="2:6" ht="15" thickBot="1">
      <c r="B49" s="51" t="s">
        <v>154</v>
      </c>
      <c r="C49" s="36"/>
      <c r="D49" s="37"/>
      <c r="E49" s="240"/>
      <c r="F49" s="52">
        <f>SUM(F10:F45)</f>
        <v>0</v>
      </c>
    </row>
    <row r="50" spans="2:6" ht="15" thickTop="1">
      <c r="B50" s="51"/>
      <c r="C50" s="36"/>
      <c r="D50" s="37"/>
      <c r="E50" s="240"/>
      <c r="F50" s="33"/>
    </row>
    <row r="51" spans="2:6" ht="13.5">
      <c r="B51" s="51"/>
      <c r="C51" s="36"/>
      <c r="D51" s="37"/>
      <c r="E51" s="240"/>
      <c r="F51" s="33"/>
    </row>
    <row r="52" spans="2:5" ht="13.5">
      <c r="B52" s="35" t="s">
        <v>157</v>
      </c>
      <c r="C52" s="53"/>
      <c r="D52" s="37"/>
      <c r="E52" s="240"/>
    </row>
    <row r="53" spans="2:5" ht="13.5">
      <c r="B53" s="35"/>
      <c r="C53" s="53"/>
      <c r="D53" s="37"/>
      <c r="E53" s="240"/>
    </row>
    <row r="54" spans="2:6" ht="13.5">
      <c r="B54" s="54" t="s">
        <v>158</v>
      </c>
      <c r="C54" s="57"/>
      <c r="D54" s="55"/>
      <c r="E54" s="241"/>
      <c r="F54" s="56"/>
    </row>
    <row r="55" spans="2:6" ht="13.5">
      <c r="B55" s="54" t="s">
        <v>159</v>
      </c>
      <c r="C55" s="57"/>
      <c r="D55" s="55"/>
      <c r="E55" s="241"/>
      <c r="F55" s="56"/>
    </row>
    <row r="56" spans="2:6" ht="13.5">
      <c r="B56" s="2"/>
      <c r="C56" s="58"/>
      <c r="D56" s="59"/>
      <c r="E56" s="242"/>
      <c r="F56" s="56"/>
    </row>
    <row r="57" spans="2:6" ht="13.5">
      <c r="B57" s="61" t="s">
        <v>160</v>
      </c>
      <c r="C57" s="58"/>
      <c r="D57" s="59"/>
      <c r="E57" s="242"/>
      <c r="F57" s="56"/>
    </row>
    <row r="58" spans="2:6" ht="13.5">
      <c r="B58" s="2"/>
      <c r="C58" s="58"/>
      <c r="D58" s="59"/>
      <c r="E58" s="242"/>
      <c r="F58" s="56"/>
    </row>
    <row r="59" spans="2:6" ht="13.5">
      <c r="B59" s="61" t="s">
        <v>161</v>
      </c>
      <c r="C59" s="58"/>
      <c r="D59" s="59"/>
      <c r="E59" s="242"/>
      <c r="F59" s="56"/>
    </row>
    <row r="60" spans="1:6" ht="13.5">
      <c r="A60" s="28" t="s">
        <v>51</v>
      </c>
      <c r="B60" s="2" t="s">
        <v>162</v>
      </c>
      <c r="C60" s="58"/>
      <c r="D60" s="59"/>
      <c r="E60" s="242"/>
      <c r="F60" s="56"/>
    </row>
    <row r="61" spans="2:6" ht="13.5">
      <c r="B61" s="2" t="s">
        <v>163</v>
      </c>
      <c r="C61" s="58">
        <v>46</v>
      </c>
      <c r="D61" s="59" t="s">
        <v>41</v>
      </c>
      <c r="E61" s="242"/>
      <c r="F61" s="56">
        <f>C61*E61</f>
        <v>0</v>
      </c>
    </row>
    <row r="62" spans="2:6" ht="13.5">
      <c r="B62" s="2"/>
      <c r="C62" s="58"/>
      <c r="D62" s="59"/>
      <c r="E62" s="242"/>
      <c r="F62" s="56"/>
    </row>
    <row r="63" spans="2:6" ht="13.5">
      <c r="B63" s="61" t="s">
        <v>164</v>
      </c>
      <c r="C63" s="58"/>
      <c r="D63" s="59"/>
      <c r="E63" s="242"/>
      <c r="F63" s="56"/>
    </row>
    <row r="64" spans="1:6" ht="13.5">
      <c r="A64" s="28" t="s">
        <v>52</v>
      </c>
      <c r="B64" s="2" t="s">
        <v>165</v>
      </c>
      <c r="C64" s="58"/>
      <c r="D64" s="59"/>
      <c r="E64" s="242"/>
      <c r="F64" s="56"/>
    </row>
    <row r="65" spans="2:6" ht="13.5">
      <c r="B65" s="2" t="s">
        <v>166</v>
      </c>
      <c r="C65" s="58">
        <v>46</v>
      </c>
      <c r="D65" s="59" t="s">
        <v>122</v>
      </c>
      <c r="E65" s="242"/>
      <c r="F65" s="56">
        <f>C65*E65</f>
        <v>0</v>
      </c>
    </row>
    <row r="66" spans="2:6" ht="13.5">
      <c r="B66" s="2"/>
      <c r="C66" s="58"/>
      <c r="D66" s="59"/>
      <c r="E66" s="242"/>
      <c r="F66" s="56"/>
    </row>
    <row r="67" spans="1:6" ht="13.5">
      <c r="A67" s="28" t="s">
        <v>53</v>
      </c>
      <c r="B67" s="2" t="s">
        <v>167</v>
      </c>
      <c r="C67" s="58"/>
      <c r="D67" s="59"/>
      <c r="E67" s="242"/>
      <c r="F67" s="56"/>
    </row>
    <row r="68" spans="2:6" ht="13.5">
      <c r="B68" s="2" t="s">
        <v>375</v>
      </c>
      <c r="C68" s="58">
        <v>13</v>
      </c>
      <c r="D68" s="59" t="s">
        <v>131</v>
      </c>
      <c r="E68" s="242"/>
      <c r="F68" s="56">
        <f>C68*E68</f>
        <v>0</v>
      </c>
    </row>
    <row r="69" spans="2:6" ht="13.5">
      <c r="B69" s="2"/>
      <c r="C69" s="58"/>
      <c r="D69" s="59"/>
      <c r="E69" s="242"/>
      <c r="F69" s="56"/>
    </row>
    <row r="70" spans="2:6" ht="13.5">
      <c r="B70" s="61" t="s">
        <v>168</v>
      </c>
      <c r="C70" s="58"/>
      <c r="D70" s="59"/>
      <c r="E70" s="242"/>
      <c r="F70" s="56"/>
    </row>
    <row r="71" spans="1:6" ht="13.5">
      <c r="A71" s="28" t="s">
        <v>54</v>
      </c>
      <c r="B71" s="2" t="s">
        <v>169</v>
      </c>
      <c r="C71" s="58"/>
      <c r="D71" s="59"/>
      <c r="E71" s="242"/>
      <c r="F71" s="56"/>
    </row>
    <row r="72" spans="2:6" ht="13.5">
      <c r="B72" s="2" t="s">
        <v>170</v>
      </c>
      <c r="C72" s="58"/>
      <c r="D72" s="59"/>
      <c r="E72" s="242"/>
      <c r="F72" s="56"/>
    </row>
    <row r="73" spans="2:6" ht="13.5">
      <c r="B73" s="2" t="s">
        <v>171</v>
      </c>
      <c r="C73" s="58">
        <v>8</v>
      </c>
      <c r="D73" s="59" t="s">
        <v>131</v>
      </c>
      <c r="E73" s="242"/>
      <c r="F73" s="56">
        <f>C73*E73</f>
        <v>0</v>
      </c>
    </row>
    <row r="74" spans="2:6" ht="13.5">
      <c r="B74" s="2"/>
      <c r="C74" s="58"/>
      <c r="D74" s="59"/>
      <c r="E74" s="242"/>
      <c r="F74" s="56"/>
    </row>
    <row r="75" spans="2:6" ht="13.5">
      <c r="B75" s="61" t="s">
        <v>172</v>
      </c>
      <c r="C75" s="58"/>
      <c r="D75" s="59"/>
      <c r="E75" s="242"/>
      <c r="F75" s="56"/>
    </row>
    <row r="76" spans="1:6" ht="13.5">
      <c r="A76" s="28" t="s">
        <v>55</v>
      </c>
      <c r="B76" s="2" t="s">
        <v>173</v>
      </c>
      <c r="C76" s="58"/>
      <c r="D76" s="59"/>
      <c r="E76" s="242"/>
      <c r="F76" s="56"/>
    </row>
    <row r="77" spans="2:6" ht="13.5">
      <c r="B77" s="2" t="s">
        <v>174</v>
      </c>
      <c r="C77" s="58"/>
      <c r="D77" s="59"/>
      <c r="E77" s="242"/>
      <c r="F77" s="56"/>
    </row>
    <row r="78" spans="2:6" ht="13.5">
      <c r="B78" s="2" t="s">
        <v>175</v>
      </c>
      <c r="C78" s="58"/>
      <c r="D78" s="59"/>
      <c r="E78" s="242"/>
      <c r="F78" s="56"/>
    </row>
    <row r="79" spans="2:6" ht="13.5">
      <c r="B79" s="2" t="s">
        <v>176</v>
      </c>
      <c r="C79" s="58">
        <v>5</v>
      </c>
      <c r="D79" s="59" t="s">
        <v>131</v>
      </c>
      <c r="E79" s="242"/>
      <c r="F79" s="56">
        <f>C79*E79</f>
        <v>0</v>
      </c>
    </row>
    <row r="80" spans="2:6" ht="13.5">
      <c r="B80" s="2"/>
      <c r="C80" s="58"/>
      <c r="D80" s="59"/>
      <c r="E80" s="242"/>
      <c r="F80" s="56"/>
    </row>
    <row r="81" spans="1:6" ht="13.5">
      <c r="A81" s="28" t="s">
        <v>56</v>
      </c>
      <c r="B81" s="2" t="s">
        <v>376</v>
      </c>
      <c r="C81" s="58"/>
      <c r="D81" s="59"/>
      <c r="E81" s="242"/>
      <c r="F81" s="56"/>
    </row>
    <row r="82" spans="2:6" ht="13.5">
      <c r="B82" s="2" t="s">
        <v>177</v>
      </c>
      <c r="C82" s="58"/>
      <c r="D82" s="59"/>
      <c r="E82" s="242"/>
      <c r="F82" s="56"/>
    </row>
    <row r="83" spans="2:6" ht="13.5">
      <c r="B83" s="2" t="s">
        <v>178</v>
      </c>
      <c r="C83" s="58">
        <v>25</v>
      </c>
      <c r="D83" s="59" t="s">
        <v>131</v>
      </c>
      <c r="E83" s="242"/>
      <c r="F83" s="56">
        <f>C83*E83</f>
        <v>0</v>
      </c>
    </row>
    <row r="84" spans="2:6" ht="13.5">
      <c r="B84" s="2"/>
      <c r="C84" s="58"/>
      <c r="D84" s="59"/>
      <c r="E84" s="242"/>
      <c r="F84" s="56"/>
    </row>
    <row r="85" spans="2:6" ht="13.5">
      <c r="B85" s="2"/>
      <c r="C85" s="58"/>
      <c r="D85" s="59"/>
      <c r="E85" s="242"/>
      <c r="F85" s="56"/>
    </row>
    <row r="86" spans="1:6" ht="13.5">
      <c r="A86" s="28" t="s">
        <v>57</v>
      </c>
      <c r="B86" s="2" t="s">
        <v>179</v>
      </c>
      <c r="C86" s="58"/>
      <c r="D86" s="59"/>
      <c r="E86" s="242"/>
      <c r="F86" s="56"/>
    </row>
    <row r="87" spans="2:6" ht="13.5">
      <c r="B87" s="2" t="s">
        <v>180</v>
      </c>
      <c r="C87" s="58"/>
      <c r="D87" s="59"/>
      <c r="E87" s="242"/>
      <c r="F87" s="56"/>
    </row>
    <row r="88" spans="2:6" ht="13.5">
      <c r="B88" s="2" t="s">
        <v>181</v>
      </c>
      <c r="C88" s="58">
        <v>16</v>
      </c>
      <c r="D88" s="59" t="s">
        <v>131</v>
      </c>
      <c r="E88" s="242"/>
      <c r="F88" s="56">
        <f>C88*E88</f>
        <v>0</v>
      </c>
    </row>
    <row r="89" spans="2:6" ht="13.5">
      <c r="B89" s="2"/>
      <c r="C89" s="58"/>
      <c r="D89" s="59"/>
      <c r="E89" s="242"/>
      <c r="F89" s="56"/>
    </row>
    <row r="90" spans="1:6" ht="13.5">
      <c r="A90" s="28" t="s">
        <v>58</v>
      </c>
      <c r="B90" s="2" t="s">
        <v>211</v>
      </c>
      <c r="C90" s="58">
        <v>46</v>
      </c>
      <c r="D90" s="59" t="s">
        <v>41</v>
      </c>
      <c r="E90" s="242"/>
      <c r="F90" s="56">
        <f>C90*E90</f>
        <v>0</v>
      </c>
    </row>
    <row r="91" spans="2:6" ht="13.5">
      <c r="B91" s="2"/>
      <c r="C91" s="58"/>
      <c r="D91" s="59"/>
      <c r="E91" s="242"/>
      <c r="F91" s="56"/>
    </row>
    <row r="92" spans="2:6" ht="13.5">
      <c r="B92" s="61" t="s">
        <v>182</v>
      </c>
      <c r="C92" s="58"/>
      <c r="D92" s="59"/>
      <c r="E92" s="242"/>
      <c r="F92" s="56"/>
    </row>
    <row r="93" spans="2:6" ht="13.5">
      <c r="B93" s="61" t="s">
        <v>126</v>
      </c>
      <c r="C93" s="58"/>
      <c r="D93" s="59"/>
      <c r="E93" s="242"/>
      <c r="F93" s="56"/>
    </row>
    <row r="94" spans="2:6" ht="13.5">
      <c r="B94" s="62" t="s">
        <v>185</v>
      </c>
      <c r="C94" s="58"/>
      <c r="D94" s="59"/>
      <c r="E94" s="242"/>
      <c r="F94" s="56"/>
    </row>
    <row r="95" spans="2:6" ht="13.5">
      <c r="B95" s="62" t="s">
        <v>186</v>
      </c>
      <c r="C95" s="58"/>
      <c r="D95" s="59"/>
      <c r="E95" s="242"/>
      <c r="F95" s="56"/>
    </row>
    <row r="96" spans="2:6" ht="13.5">
      <c r="B96" s="62" t="s">
        <v>187</v>
      </c>
      <c r="C96" s="58"/>
      <c r="D96" s="59"/>
      <c r="E96" s="242"/>
      <c r="F96" s="56"/>
    </row>
    <row r="97" spans="2:6" ht="13.5">
      <c r="B97" s="61"/>
      <c r="C97" s="58"/>
      <c r="D97" s="59"/>
      <c r="E97" s="242"/>
      <c r="F97" s="56"/>
    </row>
    <row r="98" spans="1:6" ht="13.5">
      <c r="A98" s="28" t="s">
        <v>59</v>
      </c>
      <c r="B98" s="2" t="s">
        <v>188</v>
      </c>
      <c r="C98" s="58"/>
      <c r="D98" s="59"/>
      <c r="E98" s="242"/>
      <c r="F98" s="56"/>
    </row>
    <row r="99" spans="2:6" ht="13.5">
      <c r="B99" s="61" t="s">
        <v>377</v>
      </c>
      <c r="C99" s="58"/>
      <c r="D99" s="59"/>
      <c r="E99" s="242"/>
      <c r="F99" s="56"/>
    </row>
    <row r="100" spans="2:6" ht="13.5">
      <c r="B100" s="2" t="s">
        <v>189</v>
      </c>
      <c r="C100" s="58">
        <v>3</v>
      </c>
      <c r="D100" s="59" t="s">
        <v>131</v>
      </c>
      <c r="E100" s="242"/>
      <c r="F100" s="56">
        <f>C100*E100</f>
        <v>0</v>
      </c>
    </row>
    <row r="101" spans="2:6" ht="13.5">
      <c r="B101" s="2"/>
      <c r="C101" s="58"/>
      <c r="D101" s="59"/>
      <c r="E101" s="242"/>
      <c r="F101" s="56"/>
    </row>
    <row r="102" spans="2:6" ht="13.5">
      <c r="B102" s="62" t="s">
        <v>190</v>
      </c>
      <c r="C102" s="58"/>
      <c r="D102" s="59"/>
      <c r="E102" s="242"/>
      <c r="F102" s="56"/>
    </row>
    <row r="103" spans="2:6" ht="13.5">
      <c r="B103" s="62" t="s">
        <v>186</v>
      </c>
      <c r="C103" s="58"/>
      <c r="D103" s="59"/>
      <c r="E103" s="242"/>
      <c r="F103" s="56"/>
    </row>
    <row r="104" spans="2:6" ht="13.5">
      <c r="B104" s="62" t="s">
        <v>187</v>
      </c>
      <c r="C104" s="58"/>
      <c r="D104" s="59"/>
      <c r="E104" s="242"/>
      <c r="F104" s="56"/>
    </row>
    <row r="105" spans="2:6" ht="13.5">
      <c r="B105" s="61"/>
      <c r="C105" s="58"/>
      <c r="D105" s="59"/>
      <c r="E105" s="242"/>
      <c r="F105" s="56"/>
    </row>
    <row r="106" spans="1:6" ht="13.5">
      <c r="A106" s="28" t="s">
        <v>60</v>
      </c>
      <c r="B106" s="2" t="s">
        <v>183</v>
      </c>
      <c r="C106" s="58"/>
      <c r="D106" s="59"/>
      <c r="E106" s="242"/>
      <c r="F106" s="56"/>
    </row>
    <row r="107" spans="2:6" ht="13.5">
      <c r="B107" s="2" t="s">
        <v>184</v>
      </c>
      <c r="C107" s="58"/>
      <c r="D107" s="59"/>
      <c r="E107" s="242"/>
      <c r="F107" s="56"/>
    </row>
    <row r="108" spans="2:6" ht="13.5">
      <c r="B108" s="2" t="s">
        <v>189</v>
      </c>
      <c r="C108" s="58">
        <v>7</v>
      </c>
      <c r="D108" s="59" t="s">
        <v>131</v>
      </c>
      <c r="E108" s="242"/>
      <c r="F108" s="56">
        <f>C108*E108</f>
        <v>0</v>
      </c>
    </row>
    <row r="109" spans="2:6" ht="13.5">
      <c r="B109" s="2"/>
      <c r="C109" s="58"/>
      <c r="D109" s="59"/>
      <c r="E109" s="242"/>
      <c r="F109" s="56"/>
    </row>
    <row r="110" spans="2:6" ht="13.5">
      <c r="B110" s="2"/>
      <c r="C110" s="58"/>
      <c r="D110" s="59"/>
      <c r="E110" s="242"/>
      <c r="F110" s="63"/>
    </row>
    <row r="111" spans="2:6" ht="15" thickBot="1">
      <c r="B111" s="61" t="s">
        <v>204</v>
      </c>
      <c r="C111" s="58"/>
      <c r="D111" s="59"/>
      <c r="E111" s="242"/>
      <c r="F111" s="64">
        <f>SUM(F56:F108)</f>
        <v>0</v>
      </c>
    </row>
    <row r="112" spans="2:6" ht="15" thickTop="1">
      <c r="B112" s="2"/>
      <c r="C112" s="58"/>
      <c r="D112" s="59"/>
      <c r="E112" s="242"/>
      <c r="F112" s="56"/>
    </row>
    <row r="113" spans="2:6" ht="13.5">
      <c r="B113" s="2"/>
      <c r="C113" s="58"/>
      <c r="D113" s="59"/>
      <c r="E113" s="242"/>
      <c r="F113" s="56"/>
    </row>
    <row r="114" spans="2:6" ht="13.5">
      <c r="B114" s="61" t="s">
        <v>132</v>
      </c>
      <c r="C114" s="58"/>
      <c r="D114" s="59"/>
      <c r="E114" s="242"/>
      <c r="F114" s="56"/>
    </row>
    <row r="115" spans="2:6" ht="13.5">
      <c r="B115" s="2"/>
      <c r="C115" s="58"/>
      <c r="D115" s="59"/>
      <c r="E115" s="242"/>
      <c r="F115" s="56"/>
    </row>
    <row r="116" spans="2:6" ht="13.5">
      <c r="B116" s="61" t="s">
        <v>133</v>
      </c>
      <c r="C116" s="58"/>
      <c r="D116" s="59"/>
      <c r="E116" s="242"/>
      <c r="F116" s="56"/>
    </row>
    <row r="117" spans="2:6" ht="13.5">
      <c r="B117" s="61"/>
      <c r="C117" s="58"/>
      <c r="D117" s="59"/>
      <c r="E117" s="242"/>
      <c r="F117" s="56"/>
    </row>
    <row r="118" spans="1:6" ht="13.5">
      <c r="A118" s="28" t="s">
        <v>51</v>
      </c>
      <c r="B118" s="2" t="s">
        <v>191</v>
      </c>
      <c r="C118" s="58"/>
      <c r="D118" s="59"/>
      <c r="E118" s="242"/>
      <c r="F118" s="56"/>
    </row>
    <row r="119" spans="2:6" ht="13.5">
      <c r="B119" s="2" t="s">
        <v>192</v>
      </c>
      <c r="C119" s="58"/>
      <c r="D119" s="2"/>
      <c r="E119" s="242"/>
      <c r="F119" s="56"/>
    </row>
    <row r="120" spans="2:6" ht="13.5">
      <c r="B120" s="2" t="s">
        <v>378</v>
      </c>
      <c r="C120" s="58">
        <v>18</v>
      </c>
      <c r="D120" s="59" t="s">
        <v>42</v>
      </c>
      <c r="E120" s="242"/>
      <c r="F120" s="56">
        <f>C120*E120</f>
        <v>0</v>
      </c>
    </row>
    <row r="121" spans="2:6" ht="13.5">
      <c r="B121" s="2"/>
      <c r="C121" s="58"/>
      <c r="D121" s="59"/>
      <c r="E121" s="242"/>
      <c r="F121" s="56">
        <f>C121*E121</f>
        <v>0</v>
      </c>
    </row>
    <row r="122" spans="2:6" ht="13.5">
      <c r="B122" s="61" t="s">
        <v>197</v>
      </c>
      <c r="C122" s="58"/>
      <c r="D122" s="59"/>
      <c r="E122" s="242"/>
      <c r="F122" s="56"/>
    </row>
    <row r="123" spans="2:6" ht="13.5">
      <c r="B123" s="62" t="s">
        <v>198</v>
      </c>
      <c r="C123" s="58"/>
      <c r="D123" s="59"/>
      <c r="E123" s="242"/>
      <c r="F123" s="56"/>
    </row>
    <row r="124" spans="2:6" ht="13.5">
      <c r="B124" s="62" t="s">
        <v>199</v>
      </c>
      <c r="C124" s="58"/>
      <c r="D124" s="59"/>
      <c r="E124" s="242"/>
      <c r="F124" s="56"/>
    </row>
    <row r="125" spans="2:6" ht="13.5">
      <c r="B125" s="62" t="s">
        <v>200</v>
      </c>
      <c r="C125" s="58"/>
      <c r="D125" s="59"/>
      <c r="E125" s="242"/>
      <c r="F125" s="56"/>
    </row>
    <row r="126" spans="2:6" ht="13.5">
      <c r="B126" s="62" t="s">
        <v>201</v>
      </c>
      <c r="C126" s="58"/>
      <c r="D126" s="59"/>
      <c r="E126" s="242"/>
      <c r="F126" s="56"/>
    </row>
    <row r="127" spans="2:6" ht="13.5">
      <c r="B127" s="61"/>
      <c r="C127" s="58"/>
      <c r="D127" s="59"/>
      <c r="E127" s="242"/>
      <c r="F127" s="56"/>
    </row>
    <row r="128" spans="1:6" ht="13.5">
      <c r="A128" s="28" t="s">
        <v>52</v>
      </c>
      <c r="B128" s="2" t="s">
        <v>101</v>
      </c>
      <c r="C128" s="58"/>
      <c r="D128" s="59"/>
      <c r="E128" s="242"/>
      <c r="F128" s="56"/>
    </row>
    <row r="129" spans="2:6" ht="13.5">
      <c r="B129" s="2" t="s">
        <v>202</v>
      </c>
      <c r="C129" s="58"/>
      <c r="D129" s="59"/>
      <c r="E129" s="242"/>
      <c r="F129" s="56"/>
    </row>
    <row r="130" spans="2:6" ht="13.5">
      <c r="B130" s="2" t="s">
        <v>203</v>
      </c>
      <c r="C130" s="58">
        <v>18</v>
      </c>
      <c r="D130" s="59" t="s">
        <v>41</v>
      </c>
      <c r="E130" s="242"/>
      <c r="F130" s="56">
        <f>C130*E130</f>
        <v>0</v>
      </c>
    </row>
    <row r="131" spans="2:6" ht="13.5">
      <c r="B131" s="2"/>
      <c r="C131" s="58"/>
      <c r="D131" s="65"/>
      <c r="E131" s="242"/>
      <c r="F131" s="60"/>
    </row>
    <row r="132" spans="2:6" ht="13.5">
      <c r="B132" s="61" t="s">
        <v>0</v>
      </c>
      <c r="C132" s="58"/>
      <c r="D132" s="59"/>
      <c r="E132" s="242"/>
      <c r="F132" s="56"/>
    </row>
    <row r="133" spans="2:6" ht="13.5">
      <c r="B133" s="61" t="s">
        <v>1</v>
      </c>
      <c r="C133" s="58"/>
      <c r="D133" s="59"/>
      <c r="E133" s="242"/>
      <c r="F133" s="56"/>
    </row>
    <row r="134" spans="2:6" ht="13.5">
      <c r="B134" s="2"/>
      <c r="C134" s="58"/>
      <c r="D134" s="59"/>
      <c r="E134" s="242"/>
      <c r="F134" s="56"/>
    </row>
    <row r="135" spans="2:6" ht="13.5">
      <c r="B135" s="61" t="s">
        <v>205</v>
      </c>
      <c r="C135" s="58"/>
      <c r="D135" s="59"/>
      <c r="E135" s="242"/>
      <c r="F135" s="56"/>
    </row>
    <row r="136" spans="2:6" ht="13.5">
      <c r="B136" s="2"/>
      <c r="C136" s="58"/>
      <c r="D136" s="59"/>
      <c r="E136" s="242"/>
      <c r="F136" s="56"/>
    </row>
    <row r="137" spans="2:6" ht="13.5">
      <c r="B137" s="62" t="s">
        <v>206</v>
      </c>
      <c r="C137" s="58"/>
      <c r="D137" s="59"/>
      <c r="E137" s="242"/>
      <c r="F137" s="56"/>
    </row>
    <row r="138" spans="2:6" ht="13.5">
      <c r="B138" s="2"/>
      <c r="C138" s="58"/>
      <c r="D138" s="59"/>
      <c r="E138" s="242"/>
      <c r="F138" s="56"/>
    </row>
    <row r="139" spans="1:6" ht="13.5">
      <c r="A139" s="28" t="s">
        <v>53</v>
      </c>
      <c r="B139" s="2" t="s">
        <v>101</v>
      </c>
      <c r="C139" s="58"/>
      <c r="D139" s="59"/>
      <c r="E139" s="242"/>
      <c r="F139" s="56"/>
    </row>
    <row r="140" spans="2:6" ht="13.5">
      <c r="B140" s="2" t="s">
        <v>207</v>
      </c>
      <c r="C140" s="58"/>
      <c r="D140" s="59"/>
      <c r="E140" s="242"/>
      <c r="F140" s="56"/>
    </row>
    <row r="141" spans="2:6" ht="13.5">
      <c r="B141" s="2" t="s">
        <v>208</v>
      </c>
      <c r="C141" s="58">
        <v>11</v>
      </c>
      <c r="D141" s="59" t="s">
        <v>41</v>
      </c>
      <c r="E141" s="242"/>
      <c r="F141" s="56">
        <f>C141*E141</f>
        <v>0</v>
      </c>
    </row>
    <row r="142" spans="2:6" ht="13.5">
      <c r="B142" s="2"/>
      <c r="C142" s="58"/>
      <c r="D142" s="59"/>
      <c r="E142" s="242"/>
      <c r="F142" s="56"/>
    </row>
    <row r="143" spans="2:6" ht="13.5">
      <c r="B143" s="61" t="s">
        <v>5</v>
      </c>
      <c r="C143" s="58"/>
      <c r="D143" s="59"/>
      <c r="E143" s="242"/>
      <c r="F143" s="56"/>
    </row>
    <row r="144" spans="2:6" ht="13.5">
      <c r="B144" s="2"/>
      <c r="C144" s="58"/>
      <c r="D144" s="59"/>
      <c r="E144" s="242"/>
      <c r="F144" s="56"/>
    </row>
    <row r="145" spans="2:6" ht="13.5">
      <c r="B145" s="62" t="s">
        <v>107</v>
      </c>
      <c r="C145" s="58"/>
      <c r="D145" s="59"/>
      <c r="E145" s="242"/>
      <c r="F145" s="56"/>
    </row>
    <row r="146" spans="2:6" ht="13.5">
      <c r="B146" s="62" t="s">
        <v>209</v>
      </c>
      <c r="C146" s="58"/>
      <c r="D146" s="59"/>
      <c r="E146" s="242"/>
      <c r="F146" s="56"/>
    </row>
    <row r="147" spans="2:6" ht="13.5">
      <c r="B147" s="62" t="s">
        <v>108</v>
      </c>
      <c r="C147" s="58"/>
      <c r="D147" s="59"/>
      <c r="E147" s="242"/>
      <c r="F147" s="56"/>
    </row>
    <row r="148" spans="2:6" ht="13.5">
      <c r="B148" s="62" t="s">
        <v>210</v>
      </c>
      <c r="C148" s="58"/>
      <c r="D148" s="59"/>
      <c r="E148" s="242"/>
      <c r="F148" s="56"/>
    </row>
    <row r="149" spans="2:6" ht="13.5">
      <c r="B149" s="61"/>
      <c r="C149" s="58"/>
      <c r="D149" s="59"/>
      <c r="E149" s="242"/>
      <c r="F149" s="56"/>
    </row>
    <row r="150" spans="1:6" ht="13.5">
      <c r="A150" s="28" t="s">
        <v>54</v>
      </c>
      <c r="B150" s="2" t="s">
        <v>6</v>
      </c>
      <c r="C150" s="58"/>
      <c r="D150" s="59"/>
      <c r="E150" s="242"/>
      <c r="F150" s="56"/>
    </row>
    <row r="151" spans="2:6" ht="13.5">
      <c r="B151" s="2" t="s">
        <v>7</v>
      </c>
      <c r="C151" s="58">
        <v>11</v>
      </c>
      <c r="D151" s="59" t="s">
        <v>41</v>
      </c>
      <c r="E151" s="242"/>
      <c r="F151" s="56">
        <f>C151*E151</f>
        <v>0</v>
      </c>
    </row>
    <row r="152" spans="2:6" ht="13.5">
      <c r="B152" s="2"/>
      <c r="C152" s="58"/>
      <c r="D152" s="59"/>
      <c r="E152" s="242"/>
      <c r="F152" s="56"/>
    </row>
    <row r="153" spans="2:6" ht="13.5">
      <c r="B153" s="2"/>
      <c r="C153" s="58"/>
      <c r="D153" s="59"/>
      <c r="E153" s="242"/>
      <c r="F153" s="56"/>
    </row>
    <row r="154" spans="2:6" ht="13.5">
      <c r="B154" s="2"/>
      <c r="C154" s="58"/>
      <c r="D154" s="59"/>
      <c r="E154" s="242"/>
      <c r="F154" s="56"/>
    </row>
    <row r="155" spans="2:6" ht="13.5">
      <c r="B155" s="2"/>
      <c r="C155" s="58"/>
      <c r="D155" s="59"/>
      <c r="E155" s="242"/>
      <c r="F155" s="63"/>
    </row>
    <row r="156" spans="2:6" ht="15" thickBot="1">
      <c r="B156" s="61" t="s">
        <v>204</v>
      </c>
      <c r="C156" s="58"/>
      <c r="D156" s="59"/>
      <c r="E156" s="242"/>
      <c r="F156" s="64">
        <f>SUM(F140:F155)</f>
        <v>0</v>
      </c>
    </row>
    <row r="157" spans="2:6" ht="15" thickTop="1">
      <c r="B157" s="2"/>
      <c r="C157" s="58"/>
      <c r="D157" s="59"/>
      <c r="E157" s="242"/>
      <c r="F157" s="56"/>
    </row>
    <row r="158" spans="2:6" ht="13.5">
      <c r="B158" s="2"/>
      <c r="C158" s="58"/>
      <c r="D158" s="59"/>
      <c r="E158" s="242"/>
      <c r="F158" s="56"/>
    </row>
    <row r="159" spans="2:6" ht="13.5">
      <c r="B159" s="61" t="s">
        <v>143</v>
      </c>
      <c r="C159" s="58"/>
      <c r="D159" s="59"/>
      <c r="E159" s="242"/>
      <c r="F159" s="56"/>
    </row>
    <row r="160" spans="2:6" ht="13.5">
      <c r="B160" s="61"/>
      <c r="C160" s="58"/>
      <c r="D160" s="59"/>
      <c r="E160" s="242"/>
      <c r="F160" s="56"/>
    </row>
    <row r="161" spans="2:6" ht="13.5">
      <c r="B161" s="2" t="s">
        <v>355</v>
      </c>
      <c r="C161" s="58"/>
      <c r="D161" s="59"/>
      <c r="E161" s="242"/>
      <c r="F161" s="56">
        <f>F111</f>
        <v>0</v>
      </c>
    </row>
    <row r="162" spans="2:6" ht="13.5">
      <c r="B162" s="2"/>
      <c r="C162" s="58"/>
      <c r="D162" s="59"/>
      <c r="E162" s="242"/>
      <c r="F162" s="56"/>
    </row>
    <row r="163" spans="2:6" ht="13.5">
      <c r="B163" s="2"/>
      <c r="C163" s="58"/>
      <c r="D163" s="59"/>
      <c r="E163" s="242"/>
      <c r="F163" s="56"/>
    </row>
    <row r="164" spans="2:6" ht="13.5">
      <c r="B164" s="2" t="s">
        <v>354</v>
      </c>
      <c r="C164" s="58"/>
      <c r="D164" s="59"/>
      <c r="E164" s="242"/>
      <c r="F164" s="56">
        <f>F156</f>
        <v>0</v>
      </c>
    </row>
    <row r="165" spans="2:6" ht="13.5">
      <c r="B165" s="2"/>
      <c r="C165" s="58"/>
      <c r="D165" s="59"/>
      <c r="E165" s="242"/>
      <c r="F165" s="56"/>
    </row>
    <row r="166" spans="2:6" ht="13.5">
      <c r="B166" s="2"/>
      <c r="C166" s="58"/>
      <c r="D166" s="59"/>
      <c r="E166" s="242"/>
      <c r="F166" s="56"/>
    </row>
    <row r="167" spans="2:6" ht="13.5">
      <c r="B167" s="66" t="s">
        <v>214</v>
      </c>
      <c r="C167" s="58"/>
      <c r="D167" s="59"/>
      <c r="E167" s="242"/>
      <c r="F167" s="63"/>
    </row>
    <row r="168" spans="2:6" ht="15" thickBot="1">
      <c r="B168" s="67" t="s">
        <v>215</v>
      </c>
      <c r="C168" s="58"/>
      <c r="D168" s="59"/>
      <c r="E168" s="242"/>
      <c r="F168" s="64">
        <f>SUM(F161:F164)</f>
        <v>0</v>
      </c>
    </row>
    <row r="169" spans="2:5" ht="15" thickTop="1">
      <c r="B169" s="35"/>
      <c r="C169" s="53"/>
      <c r="D169" s="37"/>
      <c r="E169" s="240"/>
    </row>
    <row r="170" spans="2:5" ht="13.5">
      <c r="B170" s="35"/>
      <c r="C170" s="53"/>
      <c r="D170" s="37"/>
      <c r="E170" s="240"/>
    </row>
    <row r="171" spans="2:6" ht="13.5">
      <c r="B171" s="68" t="s">
        <v>216</v>
      </c>
      <c r="C171" s="69"/>
      <c r="D171" s="70"/>
      <c r="E171" s="242"/>
      <c r="F171" s="60"/>
    </row>
    <row r="172" spans="2:6" ht="13.5">
      <c r="B172" s="66"/>
      <c r="C172" s="69"/>
      <c r="D172" s="70"/>
      <c r="E172" s="242"/>
      <c r="F172" s="60"/>
    </row>
    <row r="173" spans="2:6" ht="13.5">
      <c r="B173" s="61" t="s">
        <v>182</v>
      </c>
      <c r="C173" s="58"/>
      <c r="D173" s="71"/>
      <c r="E173" s="242"/>
      <c r="F173" s="60"/>
    </row>
    <row r="174" spans="2:6" ht="13.5">
      <c r="B174" s="61" t="s">
        <v>126</v>
      </c>
      <c r="C174" s="58"/>
      <c r="D174" s="71"/>
      <c r="E174" s="242"/>
      <c r="F174" s="60"/>
    </row>
    <row r="175" spans="2:6" ht="13.5">
      <c r="B175" s="2"/>
      <c r="C175" s="58"/>
      <c r="D175" s="71"/>
      <c r="E175" s="242"/>
      <c r="F175" s="60"/>
    </row>
    <row r="176" spans="2:6" ht="13.5">
      <c r="B176" s="62" t="s">
        <v>190</v>
      </c>
      <c r="C176" s="58"/>
      <c r="D176" s="71"/>
      <c r="E176" s="242"/>
      <c r="F176" s="60"/>
    </row>
    <row r="177" spans="2:6" ht="13.5">
      <c r="B177" s="62" t="s">
        <v>186</v>
      </c>
      <c r="C177" s="58"/>
      <c r="D177" s="71"/>
      <c r="E177" s="242"/>
      <c r="F177" s="60"/>
    </row>
    <row r="178" spans="2:6" ht="13.5">
      <c r="B178" s="62" t="s">
        <v>187</v>
      </c>
      <c r="C178" s="58"/>
      <c r="D178" s="71"/>
      <c r="E178" s="242"/>
      <c r="F178" s="60"/>
    </row>
    <row r="179" spans="2:6" ht="13.5">
      <c r="B179" s="61"/>
      <c r="C179" s="58"/>
      <c r="D179" s="71"/>
      <c r="E179" s="242"/>
      <c r="F179" s="60"/>
    </row>
    <row r="180" spans="1:6" ht="13.5">
      <c r="A180" s="28" t="s">
        <v>51</v>
      </c>
      <c r="B180" s="2" t="s">
        <v>217</v>
      </c>
      <c r="C180" s="58"/>
      <c r="D180" s="71"/>
      <c r="E180" s="242"/>
      <c r="F180" s="60"/>
    </row>
    <row r="181" spans="2:6" ht="13.5">
      <c r="B181" s="2" t="s">
        <v>193</v>
      </c>
      <c r="C181" s="58"/>
      <c r="D181" s="71"/>
      <c r="E181" s="242"/>
      <c r="F181" s="60"/>
    </row>
    <row r="182" spans="2:6" ht="13.5">
      <c r="B182" s="2" t="s">
        <v>218</v>
      </c>
      <c r="C182" s="28">
        <v>1</v>
      </c>
      <c r="D182" s="59" t="s">
        <v>131</v>
      </c>
      <c r="E182" s="242"/>
      <c r="F182" s="60">
        <f>C182*E182</f>
        <v>0</v>
      </c>
    </row>
    <row r="183" spans="2:6" ht="13.5">
      <c r="B183" s="2"/>
      <c r="C183" s="28"/>
      <c r="D183" s="59"/>
      <c r="E183" s="242"/>
      <c r="F183" s="60"/>
    </row>
    <row r="184" spans="2:6" ht="13.5">
      <c r="B184" s="61" t="s">
        <v>132</v>
      </c>
      <c r="C184" s="28"/>
      <c r="D184" s="59"/>
      <c r="E184" s="242"/>
      <c r="F184" s="60"/>
    </row>
    <row r="185" spans="2:6" ht="13.5">
      <c r="B185" s="61"/>
      <c r="C185" s="28"/>
      <c r="D185" s="59"/>
      <c r="E185" s="242"/>
      <c r="F185" s="60"/>
    </row>
    <row r="186" spans="2:6" ht="13.5">
      <c r="B186" s="61" t="s">
        <v>133</v>
      </c>
      <c r="C186" s="28"/>
      <c r="D186" s="59"/>
      <c r="E186" s="242"/>
      <c r="F186" s="60"/>
    </row>
    <row r="187" spans="2:6" ht="13.5">
      <c r="B187" s="2"/>
      <c r="C187" s="28"/>
      <c r="D187" s="59"/>
      <c r="E187" s="242"/>
      <c r="F187" s="60"/>
    </row>
    <row r="188" spans="1:6" ht="13.5">
      <c r="A188" s="28" t="s">
        <v>52</v>
      </c>
      <c r="B188" s="2" t="s">
        <v>217</v>
      </c>
      <c r="C188" s="28"/>
      <c r="D188" s="59"/>
      <c r="E188" s="242"/>
      <c r="F188" s="60"/>
    </row>
    <row r="189" spans="2:6" ht="13.5">
      <c r="B189" s="2" t="s">
        <v>134</v>
      </c>
      <c r="C189" s="28"/>
      <c r="D189" s="59"/>
      <c r="E189" s="242"/>
      <c r="F189" s="60"/>
    </row>
    <row r="190" spans="2:6" ht="13.5">
      <c r="B190" s="2" t="s">
        <v>219</v>
      </c>
      <c r="C190" s="28">
        <v>12</v>
      </c>
      <c r="D190" s="59" t="s">
        <v>41</v>
      </c>
      <c r="E190" s="242"/>
      <c r="F190" s="60">
        <f>C190*E190</f>
        <v>0</v>
      </c>
    </row>
    <row r="191" spans="2:6" ht="13.5">
      <c r="B191" s="2"/>
      <c r="C191" s="28"/>
      <c r="D191" s="59"/>
      <c r="E191" s="242"/>
      <c r="F191" s="60"/>
    </row>
    <row r="192" spans="2:6" ht="13.5">
      <c r="B192" s="61" t="s">
        <v>135</v>
      </c>
      <c r="C192" s="28"/>
      <c r="D192" s="59"/>
      <c r="E192" s="242"/>
      <c r="F192" s="60"/>
    </row>
    <row r="193" spans="2:6" ht="13.5">
      <c r="B193" s="61"/>
      <c r="C193" s="28"/>
      <c r="D193" s="59"/>
      <c r="E193" s="242"/>
      <c r="F193" s="60"/>
    </row>
    <row r="194" spans="2:6" ht="13.5">
      <c r="B194" s="62" t="s">
        <v>136</v>
      </c>
      <c r="C194" s="28"/>
      <c r="D194" s="59"/>
      <c r="E194" s="242"/>
      <c r="F194" s="60"/>
    </row>
    <row r="195" spans="2:6" ht="13.5">
      <c r="B195" s="61" t="s">
        <v>194</v>
      </c>
      <c r="C195" s="28"/>
      <c r="D195" s="59"/>
      <c r="E195" s="242"/>
      <c r="F195" s="60"/>
    </row>
    <row r="196" spans="1:6" ht="13.5">
      <c r="A196" s="28" t="s">
        <v>53</v>
      </c>
      <c r="B196" s="2" t="s">
        <v>213</v>
      </c>
      <c r="C196" s="28"/>
      <c r="D196" s="2"/>
      <c r="E196" s="242"/>
      <c r="F196" s="60"/>
    </row>
    <row r="197" spans="2:6" ht="13.5">
      <c r="B197" s="2" t="s">
        <v>195</v>
      </c>
      <c r="C197" s="28">
        <v>0.02</v>
      </c>
      <c r="D197" s="59" t="s">
        <v>212</v>
      </c>
      <c r="E197" s="242"/>
      <c r="F197" s="60">
        <f>C197*E197</f>
        <v>0</v>
      </c>
    </row>
    <row r="198" spans="2:6" ht="13.5">
      <c r="B198" s="2"/>
      <c r="C198" s="28"/>
      <c r="D198" s="59"/>
      <c r="E198" s="242"/>
      <c r="F198" s="60"/>
    </row>
    <row r="199" spans="1:6" ht="13.5">
      <c r="A199" s="28" t="s">
        <v>54</v>
      </c>
      <c r="B199" s="2" t="s">
        <v>196</v>
      </c>
      <c r="C199" s="28"/>
      <c r="D199" s="59"/>
      <c r="E199" s="243"/>
      <c r="F199" s="1"/>
    </row>
    <row r="200" spans="2:6" ht="13.5">
      <c r="B200" s="2" t="s">
        <v>220</v>
      </c>
      <c r="C200" s="28">
        <v>0.01</v>
      </c>
      <c r="D200" s="59" t="s">
        <v>212</v>
      </c>
      <c r="E200" s="244"/>
      <c r="F200" s="60">
        <f>C200*E200</f>
        <v>0</v>
      </c>
    </row>
    <row r="201" spans="2:6" ht="13.5">
      <c r="B201" s="2"/>
      <c r="C201" s="28"/>
      <c r="D201" s="59"/>
      <c r="E201" s="243"/>
      <c r="F201" s="1"/>
    </row>
    <row r="202" spans="2:6" ht="13.5">
      <c r="B202" s="61" t="s">
        <v>221</v>
      </c>
      <c r="C202" s="28"/>
      <c r="D202" s="59"/>
      <c r="E202" s="242"/>
      <c r="F202" s="60"/>
    </row>
    <row r="203" spans="2:6" ht="13.5">
      <c r="B203" s="2"/>
      <c r="C203" s="28"/>
      <c r="D203" s="59"/>
      <c r="E203" s="242"/>
      <c r="F203" s="60"/>
    </row>
    <row r="204" spans="2:6" ht="13.5">
      <c r="B204" s="62" t="s">
        <v>222</v>
      </c>
      <c r="C204" s="28"/>
      <c r="D204" s="59"/>
      <c r="E204" s="242"/>
      <c r="F204" s="60"/>
    </row>
    <row r="205" spans="2:6" ht="13.5">
      <c r="B205" s="62" t="s">
        <v>223</v>
      </c>
      <c r="C205" s="28"/>
      <c r="D205" s="59"/>
      <c r="E205" s="242"/>
      <c r="F205" s="60"/>
    </row>
    <row r="206" spans="2:6" ht="13.5">
      <c r="B206" s="61"/>
      <c r="C206" s="28"/>
      <c r="D206" s="59"/>
      <c r="E206" s="242"/>
      <c r="F206" s="60"/>
    </row>
    <row r="207" spans="2:6" ht="13.5">
      <c r="B207" s="61" t="s">
        <v>101</v>
      </c>
      <c r="C207" s="28"/>
      <c r="D207" s="59"/>
      <c r="E207" s="242"/>
      <c r="F207" s="60"/>
    </row>
    <row r="208" spans="1:6" ht="13.5">
      <c r="A208" s="28" t="s">
        <v>55</v>
      </c>
      <c r="B208" s="2" t="s">
        <v>224</v>
      </c>
      <c r="C208" s="28"/>
      <c r="D208" s="59"/>
      <c r="E208" s="242"/>
      <c r="F208" s="60"/>
    </row>
    <row r="209" spans="2:6" ht="13.5">
      <c r="B209" s="2" t="s">
        <v>225</v>
      </c>
      <c r="C209" s="28">
        <v>83</v>
      </c>
      <c r="D209" s="59" t="s">
        <v>41</v>
      </c>
      <c r="E209" s="242"/>
      <c r="F209" s="60">
        <f>C209*E209</f>
        <v>0</v>
      </c>
    </row>
    <row r="210" spans="2:6" ht="13.5">
      <c r="B210" s="2"/>
      <c r="C210" s="28"/>
      <c r="D210" s="59"/>
      <c r="E210" s="242"/>
      <c r="F210" s="60"/>
    </row>
    <row r="211" spans="2:6" ht="13.5">
      <c r="B211" s="2"/>
      <c r="C211" s="28"/>
      <c r="D211" s="59"/>
      <c r="E211" s="242"/>
      <c r="F211" s="60"/>
    </row>
    <row r="212" spans="2:6" ht="13.5">
      <c r="B212" s="2"/>
      <c r="C212" s="28"/>
      <c r="D212" s="65"/>
      <c r="E212" s="242"/>
      <c r="F212" s="60"/>
    </row>
    <row r="213" spans="2:6" ht="13.5">
      <c r="B213" s="2"/>
      <c r="C213" s="28"/>
      <c r="D213" s="65"/>
      <c r="E213" s="242"/>
      <c r="F213" s="60"/>
    </row>
    <row r="214" spans="2:6" ht="13.5">
      <c r="B214" s="2"/>
      <c r="C214" s="28"/>
      <c r="D214" s="65"/>
      <c r="E214" s="242"/>
      <c r="F214" s="60"/>
    </row>
    <row r="215" spans="2:6" ht="13.5">
      <c r="B215" s="2"/>
      <c r="C215" s="28"/>
      <c r="D215" s="65"/>
      <c r="E215" s="242"/>
      <c r="F215" s="60"/>
    </row>
    <row r="216" spans="2:6" ht="13.5">
      <c r="B216" s="2"/>
      <c r="C216" s="28"/>
      <c r="D216" s="65"/>
      <c r="E216" s="242"/>
      <c r="F216" s="60"/>
    </row>
    <row r="217" spans="2:6" ht="13.5">
      <c r="B217" s="2"/>
      <c r="C217" s="28"/>
      <c r="D217" s="65"/>
      <c r="E217" s="242"/>
      <c r="F217" s="60"/>
    </row>
    <row r="218" spans="2:6" ht="13.5">
      <c r="B218" s="2"/>
      <c r="C218" s="28"/>
      <c r="D218" s="65"/>
      <c r="E218" s="242"/>
      <c r="F218" s="60"/>
    </row>
    <row r="219" spans="2:6" ht="13.5">
      <c r="B219" s="2"/>
      <c r="C219" s="28"/>
      <c r="D219" s="65"/>
      <c r="E219" s="242"/>
      <c r="F219" s="60"/>
    </row>
    <row r="220" spans="2:6" ht="13.5">
      <c r="B220" s="2"/>
      <c r="C220" s="28"/>
      <c r="D220" s="65"/>
      <c r="E220" s="242"/>
      <c r="F220" s="60"/>
    </row>
    <row r="221" spans="2:6" ht="13.5">
      <c r="B221" s="2"/>
      <c r="C221" s="28"/>
      <c r="D221" s="65"/>
      <c r="E221" s="242"/>
      <c r="F221" s="60" t="s">
        <v>244</v>
      </c>
    </row>
    <row r="222" spans="2:6" ht="13.5">
      <c r="B222" s="66" t="s">
        <v>216</v>
      </c>
      <c r="C222" s="28"/>
      <c r="D222" s="65"/>
      <c r="E222" s="242"/>
      <c r="F222" s="72"/>
    </row>
    <row r="223" spans="2:6" ht="15" thickBot="1">
      <c r="B223" s="66" t="s">
        <v>226</v>
      </c>
      <c r="C223" s="28"/>
      <c r="D223" s="65"/>
      <c r="E223" s="242"/>
      <c r="F223" s="73">
        <f>SUM(F173:F214)</f>
        <v>0</v>
      </c>
    </row>
    <row r="224" spans="2:6" ht="15" thickTop="1">
      <c r="B224" s="2"/>
      <c r="C224" s="28"/>
      <c r="D224" s="65"/>
      <c r="E224" s="242"/>
      <c r="F224" s="60"/>
    </row>
    <row r="225" spans="2:6" ht="13.5">
      <c r="B225" s="61" t="s">
        <v>49</v>
      </c>
      <c r="C225" s="28"/>
      <c r="D225" s="65"/>
      <c r="E225" s="242"/>
      <c r="F225" s="60"/>
    </row>
    <row r="226" spans="2:6" ht="13.5">
      <c r="B226" s="61" t="s">
        <v>28</v>
      </c>
      <c r="C226" s="28"/>
      <c r="D226" s="65"/>
      <c r="E226" s="242"/>
      <c r="F226" s="60"/>
    </row>
    <row r="227" spans="2:6" ht="13.5">
      <c r="B227" s="2"/>
      <c r="C227" s="28"/>
      <c r="D227" s="65"/>
      <c r="E227" s="242"/>
      <c r="F227" s="60"/>
    </row>
    <row r="228" spans="2:6" ht="13.5">
      <c r="B228" s="61" t="s">
        <v>125</v>
      </c>
      <c r="C228" s="28"/>
      <c r="D228" s="65"/>
      <c r="E228" s="242"/>
      <c r="F228" s="60"/>
    </row>
    <row r="229" spans="2:6" ht="13.5">
      <c r="B229" s="61" t="s">
        <v>126</v>
      </c>
      <c r="C229" s="28"/>
      <c r="D229" s="65"/>
      <c r="E229" s="242"/>
      <c r="F229" s="60"/>
    </row>
    <row r="230" spans="2:6" ht="13.5">
      <c r="B230" s="2"/>
      <c r="C230" s="28"/>
      <c r="D230" s="65"/>
      <c r="E230" s="242"/>
      <c r="F230" s="60"/>
    </row>
    <row r="231" spans="2:6" ht="13.5">
      <c r="B231" s="62" t="s">
        <v>127</v>
      </c>
      <c r="C231" s="28"/>
      <c r="D231" s="65"/>
      <c r="E231" s="242"/>
      <c r="F231" s="60"/>
    </row>
    <row r="232" spans="2:6" ht="13.5">
      <c r="B232" s="62" t="s">
        <v>128</v>
      </c>
      <c r="C232" s="28"/>
      <c r="D232" s="65"/>
      <c r="E232" s="242"/>
      <c r="F232" s="60"/>
    </row>
    <row r="233" spans="2:6" ht="13.5">
      <c r="B233" s="62" t="s">
        <v>129</v>
      </c>
      <c r="C233" s="28"/>
      <c r="D233" s="65"/>
      <c r="E233" s="242"/>
      <c r="F233" s="60"/>
    </row>
    <row r="234" spans="2:6" ht="13.5">
      <c r="B234" s="2"/>
      <c r="C234" s="28"/>
      <c r="D234" s="65"/>
      <c r="E234" s="242"/>
      <c r="F234" s="60"/>
    </row>
    <row r="235" spans="2:6" ht="13.5">
      <c r="B235" s="61" t="s">
        <v>130</v>
      </c>
      <c r="C235" s="28"/>
      <c r="D235" s="65"/>
      <c r="E235" s="242"/>
      <c r="F235" s="60"/>
    </row>
    <row r="236" spans="1:6" ht="13.5">
      <c r="A236" s="28" t="s">
        <v>51</v>
      </c>
      <c r="B236" s="2" t="s">
        <v>318</v>
      </c>
      <c r="C236" s="28">
        <v>1</v>
      </c>
      <c r="D236" s="65" t="s">
        <v>131</v>
      </c>
      <c r="E236" s="242"/>
      <c r="F236" s="60">
        <f>C236*E236</f>
        <v>0</v>
      </c>
    </row>
    <row r="237" spans="2:6" ht="13.5">
      <c r="B237" s="2"/>
      <c r="C237" s="28"/>
      <c r="D237" s="65"/>
      <c r="E237" s="242"/>
      <c r="F237" s="60"/>
    </row>
    <row r="238" spans="2:6" ht="13.5">
      <c r="B238" s="61" t="s">
        <v>132</v>
      </c>
      <c r="C238" s="28"/>
      <c r="D238" s="65"/>
      <c r="E238" s="242"/>
      <c r="F238" s="60"/>
    </row>
    <row r="239" spans="2:6" ht="13.5">
      <c r="B239" s="2"/>
      <c r="C239" s="28"/>
      <c r="D239" s="65"/>
      <c r="E239" s="242"/>
      <c r="F239" s="60"/>
    </row>
    <row r="240" spans="2:6" ht="13.5">
      <c r="B240" s="62" t="s">
        <v>133</v>
      </c>
      <c r="C240" s="28"/>
      <c r="D240" s="65"/>
      <c r="E240" s="242"/>
      <c r="F240" s="60"/>
    </row>
    <row r="241" spans="2:6" ht="13.5">
      <c r="B241" s="61" t="s">
        <v>130</v>
      </c>
      <c r="C241" s="28"/>
      <c r="D241" s="65"/>
      <c r="E241" s="242"/>
      <c r="F241" s="60"/>
    </row>
    <row r="242" spans="1:6" ht="13.5">
      <c r="A242" s="28" t="s">
        <v>52</v>
      </c>
      <c r="B242" s="2" t="s">
        <v>319</v>
      </c>
      <c r="C242" s="28">
        <v>12</v>
      </c>
      <c r="D242" s="65" t="s">
        <v>41</v>
      </c>
      <c r="E242" s="242"/>
      <c r="F242" s="60">
        <f>C242*E242</f>
        <v>0</v>
      </c>
    </row>
    <row r="243" spans="2:6" ht="13.5">
      <c r="B243" s="2"/>
      <c r="C243" s="28"/>
      <c r="D243" s="65"/>
      <c r="E243" s="242"/>
      <c r="F243" s="60"/>
    </row>
    <row r="244" spans="2:6" ht="13.5">
      <c r="B244" s="61" t="s">
        <v>135</v>
      </c>
      <c r="C244" s="28"/>
      <c r="D244" s="65"/>
      <c r="E244" s="242"/>
      <c r="F244" s="60"/>
    </row>
    <row r="245" spans="2:6" ht="13.5">
      <c r="B245" s="2" t="s">
        <v>136</v>
      </c>
      <c r="C245" s="28"/>
      <c r="D245" s="65"/>
      <c r="E245" s="242"/>
      <c r="F245" s="60"/>
    </row>
    <row r="246" spans="2:6" ht="13.5">
      <c r="B246" s="61" t="s">
        <v>137</v>
      </c>
      <c r="C246" s="28"/>
      <c r="D246" s="65"/>
      <c r="E246" s="242"/>
      <c r="F246" s="60"/>
    </row>
    <row r="247" spans="1:6" ht="13.5">
      <c r="A247" s="28" t="s">
        <v>53</v>
      </c>
      <c r="B247" s="2" t="s">
        <v>321</v>
      </c>
      <c r="C247" s="28">
        <v>0.12</v>
      </c>
      <c r="D247" s="65" t="s">
        <v>212</v>
      </c>
      <c r="E247" s="242"/>
      <c r="F247" s="60">
        <f>C247*E247</f>
        <v>0</v>
      </c>
    </row>
    <row r="248" spans="2:6" ht="13.5">
      <c r="B248" s="2"/>
      <c r="C248" s="28"/>
      <c r="D248" s="65"/>
      <c r="E248" s="242"/>
      <c r="F248" s="60"/>
    </row>
    <row r="249" spans="1:6" ht="13.5">
      <c r="A249" s="28" t="s">
        <v>54</v>
      </c>
      <c r="B249" s="2" t="s">
        <v>320</v>
      </c>
      <c r="C249" s="28">
        <v>0.1</v>
      </c>
      <c r="D249" s="65" t="s">
        <v>212</v>
      </c>
      <c r="E249" s="242"/>
      <c r="F249" s="60">
        <f>C249*E249</f>
        <v>0</v>
      </c>
    </row>
    <row r="250" spans="2:6" ht="13.5">
      <c r="B250" s="61"/>
      <c r="C250" s="28"/>
      <c r="D250" s="59"/>
      <c r="E250" s="242"/>
      <c r="F250" s="56"/>
    </row>
    <row r="251" spans="2:6" ht="13.5">
      <c r="B251" s="61" t="s">
        <v>138</v>
      </c>
      <c r="C251" s="28"/>
      <c r="D251" s="59"/>
      <c r="E251" s="242"/>
      <c r="F251" s="60"/>
    </row>
    <row r="252" spans="2:6" ht="13.5">
      <c r="B252" s="2"/>
      <c r="C252" s="28"/>
      <c r="D252" s="59"/>
      <c r="E252" s="242"/>
      <c r="F252" s="60"/>
    </row>
    <row r="253" spans="2:6" ht="13.5">
      <c r="B253" s="74" t="s">
        <v>139</v>
      </c>
      <c r="C253" s="28"/>
      <c r="D253" s="59"/>
      <c r="E253" s="242"/>
      <c r="F253" s="60"/>
    </row>
    <row r="254" spans="2:6" ht="13.5">
      <c r="B254" s="61" t="s">
        <v>322</v>
      </c>
      <c r="C254" s="28"/>
      <c r="D254" s="59"/>
      <c r="E254" s="242"/>
      <c r="F254" s="60"/>
    </row>
    <row r="255" spans="1:6" ht="13.5">
      <c r="A255" s="28" t="s">
        <v>55</v>
      </c>
      <c r="B255" s="2" t="s">
        <v>140</v>
      </c>
      <c r="C255" s="28">
        <v>142</v>
      </c>
      <c r="D255" s="59" t="s">
        <v>42</v>
      </c>
      <c r="E255" s="242"/>
      <c r="F255" s="60">
        <f aca="true" t="shared" si="0" ref="F255:F263">C255*E255</f>
        <v>0</v>
      </c>
    </row>
    <row r="256" spans="2:6" ht="13.5">
      <c r="B256" s="2"/>
      <c r="C256" s="28"/>
      <c r="D256" s="59"/>
      <c r="E256" s="242"/>
      <c r="F256" s="60" t="s">
        <v>244</v>
      </c>
    </row>
    <row r="257" spans="1:6" ht="13.5">
      <c r="A257" s="28" t="s">
        <v>56</v>
      </c>
      <c r="B257" s="2" t="s">
        <v>227</v>
      </c>
      <c r="C257" s="28">
        <v>98</v>
      </c>
      <c r="D257" s="59" t="s">
        <v>42</v>
      </c>
      <c r="E257" s="242"/>
      <c r="F257" s="60">
        <f t="shared" si="0"/>
        <v>0</v>
      </c>
    </row>
    <row r="258" spans="2:6" ht="13.5">
      <c r="B258" s="2"/>
      <c r="C258" s="28"/>
      <c r="D258" s="59"/>
      <c r="E258" s="242"/>
      <c r="F258" s="60" t="s">
        <v>244</v>
      </c>
    </row>
    <row r="259" spans="1:6" ht="13.5">
      <c r="A259" s="28" t="s">
        <v>57</v>
      </c>
      <c r="B259" s="2" t="s">
        <v>141</v>
      </c>
      <c r="C259" s="28">
        <v>290</v>
      </c>
      <c r="D259" s="59" t="s">
        <v>42</v>
      </c>
      <c r="E259" s="242"/>
      <c r="F259" s="60">
        <f t="shared" si="0"/>
        <v>0</v>
      </c>
    </row>
    <row r="260" spans="2:6" ht="13.5">
      <c r="B260" s="2"/>
      <c r="C260" s="28"/>
      <c r="D260" s="59"/>
      <c r="E260" s="242"/>
      <c r="F260" s="60" t="s">
        <v>244</v>
      </c>
    </row>
    <row r="261" spans="1:6" ht="13.5">
      <c r="A261" s="28" t="s">
        <v>58</v>
      </c>
      <c r="B261" s="2" t="s">
        <v>142</v>
      </c>
      <c r="C261" s="28">
        <v>484</v>
      </c>
      <c r="D261" s="59" t="s">
        <v>42</v>
      </c>
      <c r="E261" s="242"/>
      <c r="F261" s="60">
        <f t="shared" si="0"/>
        <v>0</v>
      </c>
    </row>
    <row r="262" spans="2:6" ht="13.5">
      <c r="B262" s="2"/>
      <c r="C262" s="28"/>
      <c r="D262" s="59"/>
      <c r="E262" s="242"/>
      <c r="F262" s="60" t="s">
        <v>244</v>
      </c>
    </row>
    <row r="263" spans="1:6" ht="13.5">
      <c r="A263" s="28" t="s">
        <v>59</v>
      </c>
      <c r="B263" s="2" t="s">
        <v>230</v>
      </c>
      <c r="C263" s="28">
        <v>76</v>
      </c>
      <c r="D263" s="59" t="s">
        <v>42</v>
      </c>
      <c r="E263" s="242"/>
      <c r="F263" s="60">
        <f t="shared" si="0"/>
        <v>0</v>
      </c>
    </row>
    <row r="264" spans="2:6" ht="13.5">
      <c r="B264" s="61"/>
      <c r="C264" s="28"/>
      <c r="D264" s="59"/>
      <c r="E264" s="242"/>
      <c r="F264" s="56"/>
    </row>
    <row r="265" spans="2:6" ht="13.5">
      <c r="B265" s="61" t="s">
        <v>29</v>
      </c>
      <c r="C265" s="28"/>
      <c r="D265" s="65"/>
      <c r="E265" s="242"/>
      <c r="F265" s="60"/>
    </row>
    <row r="266" spans="2:6" ht="13.5">
      <c r="B266" s="61" t="s">
        <v>30</v>
      </c>
      <c r="C266" s="28"/>
      <c r="D266" s="65"/>
      <c r="E266" s="242"/>
      <c r="F266" s="60"/>
    </row>
    <row r="267" spans="2:6" ht="13.5">
      <c r="B267" s="75" t="s">
        <v>31</v>
      </c>
      <c r="C267" s="28"/>
      <c r="D267" s="65"/>
      <c r="E267" s="242"/>
      <c r="F267" s="60"/>
    </row>
    <row r="268" spans="2:6" ht="13.5">
      <c r="B268" s="62" t="s">
        <v>37</v>
      </c>
      <c r="C268" s="28"/>
      <c r="D268" s="65"/>
      <c r="E268" s="242"/>
      <c r="F268" s="60"/>
    </row>
    <row r="269" spans="2:6" ht="13.5">
      <c r="B269" s="62" t="s">
        <v>36</v>
      </c>
      <c r="C269" s="28"/>
      <c r="D269" s="65"/>
      <c r="E269" s="242"/>
      <c r="F269" s="60"/>
    </row>
    <row r="270" spans="2:6" ht="13.5">
      <c r="B270" s="62" t="s">
        <v>228</v>
      </c>
      <c r="C270" s="28"/>
      <c r="D270" s="65"/>
      <c r="E270" s="242"/>
      <c r="F270" s="60"/>
    </row>
    <row r="271" spans="2:6" ht="13.5">
      <c r="B271" s="62" t="s">
        <v>47</v>
      </c>
      <c r="C271" s="28"/>
      <c r="D271" s="65"/>
      <c r="E271" s="242"/>
      <c r="F271" s="60"/>
    </row>
    <row r="272" spans="2:7" ht="13.5">
      <c r="B272" s="62" t="s">
        <v>48</v>
      </c>
      <c r="C272" s="28"/>
      <c r="D272" s="65"/>
      <c r="E272" s="242"/>
      <c r="F272" s="60"/>
      <c r="G272" s="76"/>
    </row>
    <row r="273" spans="2:6" ht="13.5">
      <c r="B273" s="61"/>
      <c r="C273" s="28"/>
      <c r="D273" s="65"/>
      <c r="E273" s="242"/>
      <c r="F273" s="60"/>
    </row>
    <row r="274" spans="1:6" ht="13.5">
      <c r="A274" s="28" t="s">
        <v>60</v>
      </c>
      <c r="B274" s="2" t="s">
        <v>50</v>
      </c>
      <c r="C274" s="28"/>
      <c r="D274" s="65"/>
      <c r="E274" s="242"/>
      <c r="F274" s="60"/>
    </row>
    <row r="275" spans="2:9" ht="15">
      <c r="B275" s="2" t="s">
        <v>379</v>
      </c>
      <c r="C275" s="28">
        <v>280</v>
      </c>
      <c r="D275" s="65" t="s">
        <v>41</v>
      </c>
      <c r="E275" s="242"/>
      <c r="F275" s="60">
        <f>C275*E275</f>
        <v>0</v>
      </c>
      <c r="I275" s="29">
        <f>1500000</f>
        <v>1500000</v>
      </c>
    </row>
    <row r="276" spans="2:9" ht="13.5">
      <c r="B276" s="2"/>
      <c r="C276" s="28"/>
      <c r="D276" s="65"/>
      <c r="E276" s="242"/>
      <c r="F276" s="56"/>
      <c r="I276" s="29">
        <f>I275/C275</f>
        <v>5357.142857142857</v>
      </c>
    </row>
    <row r="277" spans="1:6" ht="13.5">
      <c r="A277" s="28" t="s">
        <v>61</v>
      </c>
      <c r="B277" s="2" t="s">
        <v>323</v>
      </c>
      <c r="C277" s="28">
        <v>79</v>
      </c>
      <c r="D277" s="59" t="s">
        <v>42</v>
      </c>
      <c r="E277" s="242"/>
      <c r="F277" s="60">
        <f>C277*E277</f>
        <v>0</v>
      </c>
    </row>
    <row r="278" spans="2:6" ht="13.5">
      <c r="B278" s="2"/>
      <c r="C278" s="28"/>
      <c r="D278" s="65"/>
      <c r="E278" s="242"/>
      <c r="F278" s="56"/>
    </row>
    <row r="279" spans="1:6" ht="13.5">
      <c r="A279" s="28" t="s">
        <v>62</v>
      </c>
      <c r="B279" s="2" t="s">
        <v>123</v>
      </c>
      <c r="C279" s="28"/>
      <c r="D279" s="65"/>
      <c r="E279" s="242"/>
      <c r="F279" s="56"/>
    </row>
    <row r="280" spans="2:6" ht="13.5">
      <c r="B280" s="2" t="s">
        <v>124</v>
      </c>
      <c r="C280" s="28">
        <v>62</v>
      </c>
      <c r="D280" s="59" t="s">
        <v>42</v>
      </c>
      <c r="E280" s="242"/>
      <c r="F280" s="60">
        <f>C280*E280</f>
        <v>0</v>
      </c>
    </row>
    <row r="281" spans="2:6" ht="13.5">
      <c r="B281" s="2"/>
      <c r="C281" s="28"/>
      <c r="D281" s="59"/>
      <c r="E281" s="242"/>
      <c r="F281" s="60"/>
    </row>
    <row r="282" spans="2:6" ht="13.5">
      <c r="B282" s="61"/>
      <c r="C282" s="28"/>
      <c r="D282" s="65"/>
      <c r="E282" s="242"/>
      <c r="F282" s="60"/>
    </row>
    <row r="283" spans="2:6" ht="13.5">
      <c r="B283" s="49" t="s">
        <v>229</v>
      </c>
      <c r="C283" s="53"/>
      <c r="D283" s="37"/>
      <c r="E283" s="240"/>
      <c r="F283" s="50"/>
    </row>
    <row r="284" spans="2:6" ht="15" thickBot="1">
      <c r="B284" s="51" t="s">
        <v>215</v>
      </c>
      <c r="C284" s="53"/>
      <c r="D284" s="37"/>
      <c r="E284" s="240"/>
      <c r="F284" s="52">
        <f>SUM(F228:F280)</f>
        <v>0</v>
      </c>
    </row>
    <row r="285" spans="2:5" ht="15" thickTop="1">
      <c r="B285" s="35"/>
      <c r="C285" s="36"/>
      <c r="D285" s="37"/>
      <c r="E285" s="240"/>
    </row>
    <row r="286" spans="2:6" ht="13.5">
      <c r="B286" s="77" t="s">
        <v>43</v>
      </c>
      <c r="C286" s="45"/>
      <c r="D286" s="70"/>
      <c r="E286" s="242"/>
      <c r="F286" s="56"/>
    </row>
    <row r="287" spans="2:6" ht="13.5">
      <c r="B287" s="2"/>
      <c r="C287" s="45"/>
      <c r="D287" s="70"/>
      <c r="E287" s="242"/>
      <c r="F287" s="56"/>
    </row>
    <row r="288" spans="2:6" ht="13.5">
      <c r="B288" s="61" t="s">
        <v>279</v>
      </c>
      <c r="C288" s="45"/>
      <c r="D288" s="70"/>
      <c r="E288" s="242"/>
      <c r="F288" s="56"/>
    </row>
    <row r="289" spans="2:6" ht="13.5">
      <c r="B289" s="61"/>
      <c r="C289" s="45"/>
      <c r="D289" s="70"/>
      <c r="E289" s="242"/>
      <c r="F289" s="56"/>
    </row>
    <row r="290" spans="2:6" ht="13.5">
      <c r="B290" s="75" t="s">
        <v>231</v>
      </c>
      <c r="D290" s="71"/>
      <c r="E290" s="242"/>
      <c r="F290" s="56"/>
    </row>
    <row r="291" spans="2:6" ht="13.5">
      <c r="B291" s="62" t="s">
        <v>260</v>
      </c>
      <c r="D291" s="71"/>
      <c r="E291" s="242"/>
      <c r="F291" s="56"/>
    </row>
    <row r="292" spans="2:6" ht="13.5">
      <c r="B292" s="62" t="s">
        <v>298</v>
      </c>
      <c r="D292" s="71"/>
      <c r="E292" s="242"/>
      <c r="F292" s="56"/>
    </row>
    <row r="293" spans="2:6" ht="13.5">
      <c r="B293" s="62" t="s">
        <v>297</v>
      </c>
      <c r="D293" s="71"/>
      <c r="E293" s="242"/>
      <c r="F293" s="56"/>
    </row>
    <row r="294" spans="2:6" ht="13.5">
      <c r="B294" s="62" t="s">
        <v>261</v>
      </c>
      <c r="D294" s="71"/>
      <c r="E294" s="242"/>
      <c r="F294" s="56"/>
    </row>
    <row r="295" spans="2:6" ht="13.5">
      <c r="B295" s="62" t="s">
        <v>299</v>
      </c>
      <c r="D295" s="71"/>
      <c r="E295" s="242"/>
      <c r="F295" s="56"/>
    </row>
    <row r="296" spans="2:6" ht="13.5">
      <c r="B296" s="62" t="s">
        <v>300</v>
      </c>
      <c r="D296" s="71"/>
      <c r="E296" s="242"/>
      <c r="F296" s="56"/>
    </row>
    <row r="297" spans="2:6" ht="13.5">
      <c r="B297" s="61"/>
      <c r="D297" s="71"/>
      <c r="E297" s="242"/>
      <c r="F297" s="56"/>
    </row>
    <row r="298" spans="2:6" ht="30">
      <c r="B298" s="78" t="s">
        <v>247</v>
      </c>
      <c r="D298" s="71"/>
      <c r="E298" s="242"/>
      <c r="F298" s="56"/>
    </row>
    <row r="299" spans="2:6" ht="13.5">
      <c r="B299" s="2"/>
      <c r="D299" s="59"/>
      <c r="E299" s="242"/>
      <c r="F299" s="56"/>
    </row>
    <row r="300" spans="1:6" ht="13.5">
      <c r="A300" s="28" t="s">
        <v>51</v>
      </c>
      <c r="B300" s="2" t="s">
        <v>248</v>
      </c>
      <c r="C300" s="44">
        <v>4</v>
      </c>
      <c r="D300" s="59" t="s">
        <v>38</v>
      </c>
      <c r="E300" s="242"/>
      <c r="F300" s="60">
        <f>C300*E300</f>
        <v>0</v>
      </c>
    </row>
    <row r="301" spans="2:6" ht="13.5">
      <c r="B301" s="2"/>
      <c r="D301" s="59"/>
      <c r="E301" s="242"/>
      <c r="F301" s="56"/>
    </row>
    <row r="302" spans="1:6" ht="13.5">
      <c r="A302" s="28" t="s">
        <v>52</v>
      </c>
      <c r="B302" s="2" t="s">
        <v>249</v>
      </c>
      <c r="C302" s="44">
        <v>4</v>
      </c>
      <c r="D302" s="59" t="s">
        <v>38</v>
      </c>
      <c r="E302" s="242"/>
      <c r="F302" s="60">
        <f>C302*E302</f>
        <v>0</v>
      </c>
    </row>
    <row r="303" spans="2:6" ht="13.5">
      <c r="B303" s="2"/>
      <c r="D303" s="59"/>
      <c r="E303" s="242"/>
      <c r="F303" s="56"/>
    </row>
    <row r="304" spans="2:6" ht="13.5">
      <c r="B304" s="75" t="s">
        <v>231</v>
      </c>
      <c r="D304" s="71"/>
      <c r="E304" s="242"/>
      <c r="F304" s="56"/>
    </row>
    <row r="305" spans="2:6" ht="13.5">
      <c r="B305" s="62" t="s">
        <v>232</v>
      </c>
      <c r="D305" s="71"/>
      <c r="E305" s="242"/>
      <c r="F305" s="56"/>
    </row>
    <row r="306" spans="2:6" ht="13.5">
      <c r="B306" s="62" t="s">
        <v>233</v>
      </c>
      <c r="D306" s="71"/>
      <c r="E306" s="242"/>
      <c r="F306" s="56"/>
    </row>
    <row r="307" spans="2:6" ht="13.5">
      <c r="B307" s="62" t="s">
        <v>246</v>
      </c>
      <c r="D307" s="71"/>
      <c r="E307" s="242"/>
      <c r="F307" s="56"/>
    </row>
    <row r="308" spans="2:6" ht="13.5">
      <c r="B308" s="62" t="s">
        <v>234</v>
      </c>
      <c r="D308" s="71"/>
      <c r="E308" s="242"/>
      <c r="F308" s="56"/>
    </row>
    <row r="309" spans="2:6" ht="13.5">
      <c r="B309" s="62" t="s">
        <v>235</v>
      </c>
      <c r="D309" s="71"/>
      <c r="E309" s="242"/>
      <c r="F309" s="56"/>
    </row>
    <row r="310" spans="2:6" ht="13.5">
      <c r="B310" s="62" t="s">
        <v>236</v>
      </c>
      <c r="D310" s="71"/>
      <c r="E310" s="242"/>
      <c r="F310" s="56"/>
    </row>
    <row r="311" spans="2:6" ht="13.5">
      <c r="B311" s="62" t="s">
        <v>237</v>
      </c>
      <c r="D311" s="71"/>
      <c r="E311" s="242"/>
      <c r="F311" s="56"/>
    </row>
    <row r="312" spans="2:6" ht="13.5">
      <c r="B312" s="2"/>
      <c r="D312" s="71"/>
      <c r="E312" s="242"/>
      <c r="F312" s="56"/>
    </row>
    <row r="313" spans="2:6" ht="13.5">
      <c r="B313" s="61" t="s">
        <v>238</v>
      </c>
      <c r="D313" s="71"/>
      <c r="E313" s="242"/>
      <c r="F313" s="56"/>
    </row>
    <row r="314" spans="2:6" ht="13.5">
      <c r="B314" s="2"/>
      <c r="D314" s="59"/>
      <c r="E314" s="242"/>
      <c r="F314" s="56"/>
    </row>
    <row r="315" spans="1:6" ht="13.5">
      <c r="A315" s="28" t="s">
        <v>53</v>
      </c>
      <c r="B315" s="2" t="s">
        <v>248</v>
      </c>
      <c r="C315" s="44">
        <v>4</v>
      </c>
      <c r="D315" s="59" t="s">
        <v>38</v>
      </c>
      <c r="E315" s="242"/>
      <c r="F315" s="60">
        <f>C315*E315</f>
        <v>0</v>
      </c>
    </row>
    <row r="316" spans="2:6" ht="13.5">
      <c r="B316" s="2"/>
      <c r="D316" s="59"/>
      <c r="E316" s="242"/>
      <c r="F316" s="56"/>
    </row>
    <row r="317" spans="1:6" ht="13.5">
      <c r="A317" s="28" t="s">
        <v>54</v>
      </c>
      <c r="B317" s="2" t="s">
        <v>249</v>
      </c>
      <c r="C317" s="44">
        <v>4</v>
      </c>
      <c r="D317" s="59" t="s">
        <v>38</v>
      </c>
      <c r="E317" s="242"/>
      <c r="F317" s="60">
        <f>C317*E317</f>
        <v>0</v>
      </c>
    </row>
    <row r="318" spans="2:6" ht="13.5">
      <c r="B318" s="2"/>
      <c r="D318" s="71"/>
      <c r="E318" s="242"/>
      <c r="F318" s="56"/>
    </row>
    <row r="319" spans="2:6" ht="13.5">
      <c r="B319" s="61" t="s">
        <v>239</v>
      </c>
      <c r="D319" s="71"/>
      <c r="E319" s="242"/>
      <c r="F319" s="56"/>
    </row>
    <row r="320" spans="2:6" ht="13.5">
      <c r="B320" s="2"/>
      <c r="D320" s="71"/>
      <c r="E320" s="242"/>
      <c r="F320" s="56"/>
    </row>
    <row r="321" spans="2:6" ht="13.5">
      <c r="B321" s="62" t="s">
        <v>240</v>
      </c>
      <c r="D321" s="71"/>
      <c r="E321" s="242"/>
      <c r="F321" s="56"/>
    </row>
    <row r="322" spans="2:6" ht="13.5">
      <c r="B322" s="62" t="s">
        <v>241</v>
      </c>
      <c r="D322" s="71"/>
      <c r="E322" s="242"/>
      <c r="F322" s="56"/>
    </row>
    <row r="323" spans="2:6" ht="13.5">
      <c r="B323" s="62" t="s">
        <v>242</v>
      </c>
      <c r="D323" s="71"/>
      <c r="E323" s="242"/>
      <c r="F323" s="56"/>
    </row>
    <row r="324" spans="2:6" ht="13.5">
      <c r="B324" s="79" t="s">
        <v>243</v>
      </c>
      <c r="D324" s="71"/>
      <c r="E324" s="242"/>
      <c r="F324" s="56"/>
    </row>
    <row r="325" spans="2:6" ht="13.5">
      <c r="B325" s="2"/>
      <c r="D325" s="71"/>
      <c r="E325" s="242"/>
      <c r="F325" s="56"/>
    </row>
    <row r="326" spans="1:6" ht="13.5">
      <c r="A326" s="28" t="s">
        <v>55</v>
      </c>
      <c r="B326" s="2" t="s">
        <v>248</v>
      </c>
      <c r="C326" s="44">
        <v>8</v>
      </c>
      <c r="D326" s="59" t="s">
        <v>38</v>
      </c>
      <c r="E326" s="242"/>
      <c r="F326" s="60">
        <f>C326*E326</f>
        <v>0</v>
      </c>
    </row>
    <row r="327" spans="2:6" ht="13.5">
      <c r="B327" s="2"/>
      <c r="D327" s="59"/>
      <c r="E327" s="242"/>
      <c r="F327" s="56"/>
    </row>
    <row r="328" spans="1:6" ht="13.5">
      <c r="A328" s="28" t="s">
        <v>56</v>
      </c>
      <c r="B328" s="2" t="s">
        <v>249</v>
      </c>
      <c r="C328" s="44">
        <v>8</v>
      </c>
      <c r="D328" s="59" t="s">
        <v>38</v>
      </c>
      <c r="E328" s="242"/>
      <c r="F328" s="60">
        <f>C328*E328</f>
        <v>0</v>
      </c>
    </row>
    <row r="329" spans="2:6" ht="13.5">
      <c r="B329" s="2"/>
      <c r="D329" s="71"/>
      <c r="E329" s="242"/>
      <c r="F329" s="56"/>
    </row>
    <row r="330" spans="2:6" ht="13.5">
      <c r="B330" s="2"/>
      <c r="D330" s="71"/>
      <c r="E330" s="242"/>
      <c r="F330" s="56"/>
    </row>
    <row r="331" spans="2:6" ht="13.5">
      <c r="B331" s="2"/>
      <c r="D331" s="71"/>
      <c r="E331" s="242"/>
      <c r="F331" s="56"/>
    </row>
    <row r="332" spans="2:6" ht="13.5">
      <c r="B332" s="2"/>
      <c r="D332" s="71"/>
      <c r="E332" s="242"/>
      <c r="F332" s="56"/>
    </row>
    <row r="333" spans="2:6" ht="13.5">
      <c r="B333" s="2"/>
      <c r="D333" s="71"/>
      <c r="E333" s="242"/>
      <c r="F333" s="56"/>
    </row>
    <row r="334" spans="2:6" ht="13.5">
      <c r="B334" s="2"/>
      <c r="D334" s="71"/>
      <c r="E334" s="242"/>
      <c r="F334" s="56"/>
    </row>
    <row r="335" spans="2:6" ht="13.5">
      <c r="B335" s="66" t="s">
        <v>250</v>
      </c>
      <c r="C335" s="45"/>
      <c r="D335" s="70"/>
      <c r="E335" s="242"/>
      <c r="F335" s="56"/>
    </row>
    <row r="336" spans="2:6" ht="15" thickBot="1">
      <c r="B336" s="66" t="s">
        <v>154</v>
      </c>
      <c r="C336" s="45"/>
      <c r="D336" s="70"/>
      <c r="E336" s="242"/>
      <c r="F336" s="80">
        <f>SUM(F287:F332)</f>
        <v>0</v>
      </c>
    </row>
    <row r="337" spans="2:6" ht="15" thickTop="1">
      <c r="B337" s="2"/>
      <c r="C337" s="45"/>
      <c r="D337" s="70"/>
      <c r="E337" s="242"/>
      <c r="F337" s="1"/>
    </row>
    <row r="338" spans="2:6" ht="13.5">
      <c r="B338" s="2"/>
      <c r="C338" s="45"/>
      <c r="D338" s="70"/>
      <c r="E338" s="242"/>
      <c r="F338" s="1"/>
    </row>
    <row r="339" spans="2:6" ht="13.5">
      <c r="B339" s="2"/>
      <c r="C339" s="45"/>
      <c r="D339" s="70"/>
      <c r="E339" s="242"/>
      <c r="F339" s="1"/>
    </row>
    <row r="340" spans="2:6" ht="13.5">
      <c r="B340" s="61" t="s">
        <v>15</v>
      </c>
      <c r="C340" s="45"/>
      <c r="D340" s="70"/>
      <c r="E340" s="242"/>
      <c r="F340" s="60"/>
    </row>
    <row r="341" spans="2:6" ht="13.5">
      <c r="B341" s="2"/>
      <c r="C341" s="45"/>
      <c r="D341" s="70"/>
      <c r="E341" s="242"/>
      <c r="F341" s="60"/>
    </row>
    <row r="342" spans="2:6" ht="13.5">
      <c r="B342" s="61" t="s">
        <v>252</v>
      </c>
      <c r="C342" s="45"/>
      <c r="D342" s="70"/>
      <c r="E342" s="242"/>
      <c r="F342" s="60"/>
    </row>
    <row r="343" spans="2:6" ht="13.5">
      <c r="B343" s="61"/>
      <c r="C343" s="45"/>
      <c r="D343" s="70"/>
      <c r="E343" s="242"/>
      <c r="F343" s="60"/>
    </row>
    <row r="344" spans="2:6" ht="13.5">
      <c r="B344" s="61" t="s">
        <v>251</v>
      </c>
      <c r="C344" s="45"/>
      <c r="D344" s="70"/>
      <c r="E344" s="242"/>
      <c r="F344" s="60"/>
    </row>
    <row r="345" spans="2:6" ht="13.5">
      <c r="B345" s="61"/>
      <c r="C345" s="45"/>
      <c r="D345" s="70"/>
      <c r="E345" s="242"/>
      <c r="F345" s="60"/>
    </row>
    <row r="346" spans="2:6" ht="45">
      <c r="B346" s="81" t="s">
        <v>254</v>
      </c>
      <c r="C346" s="45"/>
      <c r="D346" s="70"/>
      <c r="E346" s="242"/>
      <c r="F346" s="60"/>
    </row>
    <row r="347" spans="2:6" ht="13.5">
      <c r="B347" s="61"/>
      <c r="C347" s="45"/>
      <c r="D347" s="70"/>
      <c r="E347" s="242"/>
      <c r="F347" s="60"/>
    </row>
    <row r="348" spans="2:6" ht="13.5">
      <c r="B348" s="61" t="s">
        <v>253</v>
      </c>
      <c r="C348" s="45"/>
      <c r="D348" s="70"/>
      <c r="E348" s="242"/>
      <c r="F348" s="60"/>
    </row>
    <row r="349" spans="1:6" ht="13.5">
      <c r="A349" s="28" t="s">
        <v>51</v>
      </c>
      <c r="B349" s="82" t="s">
        <v>255</v>
      </c>
      <c r="C349" s="44">
        <v>2</v>
      </c>
      <c r="D349" s="83" t="s">
        <v>45</v>
      </c>
      <c r="E349" s="242"/>
      <c r="F349" s="60">
        <f>C349*E349</f>
        <v>0</v>
      </c>
    </row>
    <row r="350" spans="2:6" ht="13.5">
      <c r="B350" s="84"/>
      <c r="D350" s="83"/>
      <c r="E350" s="242"/>
      <c r="F350" s="60"/>
    </row>
    <row r="351" spans="1:6" ht="13.5">
      <c r="A351" s="28" t="s">
        <v>52</v>
      </c>
      <c r="B351" s="84" t="s">
        <v>256</v>
      </c>
      <c r="C351" s="44">
        <v>10</v>
      </c>
      <c r="D351" s="83" t="s">
        <v>45</v>
      </c>
      <c r="E351" s="242"/>
      <c r="F351" s="60">
        <f>C351*E351</f>
        <v>0</v>
      </c>
    </row>
    <row r="352" spans="2:6" ht="13.5">
      <c r="B352" s="84"/>
      <c r="D352" s="83"/>
      <c r="E352" s="242"/>
      <c r="F352" s="60"/>
    </row>
    <row r="353" spans="1:6" ht="13.5">
      <c r="A353" s="28" t="s">
        <v>53</v>
      </c>
      <c r="B353" s="84" t="s">
        <v>257</v>
      </c>
      <c r="C353" s="44">
        <v>3</v>
      </c>
      <c r="D353" s="83" t="s">
        <v>45</v>
      </c>
      <c r="E353" s="242"/>
      <c r="F353" s="60">
        <f>C353*E353</f>
        <v>0</v>
      </c>
    </row>
    <row r="354" spans="2:6" ht="13.5">
      <c r="B354" s="2"/>
      <c r="C354" s="45"/>
      <c r="D354" s="70"/>
      <c r="E354" s="242"/>
      <c r="F354" s="60"/>
    </row>
    <row r="355" spans="1:6" ht="13.5">
      <c r="A355" s="28" t="s">
        <v>54</v>
      </c>
      <c r="B355" s="2" t="s">
        <v>258</v>
      </c>
      <c r="C355" s="44">
        <v>10</v>
      </c>
      <c r="D355" s="83" t="s">
        <v>45</v>
      </c>
      <c r="E355" s="244"/>
      <c r="F355" s="60">
        <f>C355*E355</f>
        <v>0</v>
      </c>
    </row>
    <row r="356" spans="2:6" ht="13.5">
      <c r="B356" s="29"/>
      <c r="D356" s="2"/>
      <c r="E356" s="243"/>
      <c r="F356" s="60"/>
    </row>
    <row r="357" spans="1:6" ht="13.5">
      <c r="A357" s="28" t="s">
        <v>55</v>
      </c>
      <c r="B357" s="2" t="s">
        <v>301</v>
      </c>
      <c r="D357" s="2"/>
      <c r="E357" s="243"/>
      <c r="F357" s="60"/>
    </row>
    <row r="358" spans="2:6" ht="13.5">
      <c r="B358" s="2" t="s">
        <v>302</v>
      </c>
      <c r="C358" s="44">
        <v>5</v>
      </c>
      <c r="D358" s="83" t="s">
        <v>45</v>
      </c>
      <c r="E358" s="244"/>
      <c r="F358" s="60">
        <f>C358*E358</f>
        <v>0</v>
      </c>
    </row>
    <row r="359" spans="2:6" ht="13.5">
      <c r="B359" s="2"/>
      <c r="D359" s="2"/>
      <c r="E359" s="243"/>
      <c r="F359" s="1"/>
    </row>
    <row r="360" spans="2:6" ht="13.5">
      <c r="B360" s="61"/>
      <c r="C360" s="45"/>
      <c r="D360" s="70"/>
      <c r="E360" s="242"/>
      <c r="F360" s="60"/>
    </row>
    <row r="361" spans="2:6" ht="13.5">
      <c r="B361" s="84"/>
      <c r="C361" s="45"/>
      <c r="D361" s="70"/>
      <c r="E361" s="242"/>
      <c r="F361" s="60"/>
    </row>
    <row r="362" spans="2:6" ht="13.5">
      <c r="B362" s="2"/>
      <c r="C362" s="45"/>
      <c r="D362" s="70"/>
      <c r="E362" s="242"/>
      <c r="F362" s="60"/>
    </row>
    <row r="363" spans="2:6" ht="13.5">
      <c r="B363" s="84"/>
      <c r="C363" s="45"/>
      <c r="D363" s="70"/>
      <c r="E363" s="242"/>
      <c r="F363" s="60"/>
    </row>
    <row r="364" spans="2:6" ht="13.5">
      <c r="B364" s="2"/>
      <c r="C364" s="45"/>
      <c r="D364" s="70"/>
      <c r="E364" s="242"/>
      <c r="F364" s="60"/>
    </row>
    <row r="365" spans="2:6" ht="13.5">
      <c r="B365" s="84"/>
      <c r="C365" s="45"/>
      <c r="D365" s="70"/>
      <c r="E365" s="242"/>
      <c r="F365" s="60"/>
    </row>
    <row r="366" spans="2:6" ht="13.5">
      <c r="B366" s="2"/>
      <c r="D366" s="70"/>
      <c r="E366" s="242"/>
      <c r="F366" s="60"/>
    </row>
    <row r="367" spans="2:6" ht="13.5">
      <c r="B367" s="85"/>
      <c r="C367" s="86"/>
      <c r="D367" s="70"/>
      <c r="E367" s="242"/>
      <c r="F367" s="60"/>
    </row>
    <row r="368" spans="2:6" ht="13.5">
      <c r="B368" s="85"/>
      <c r="C368" s="86"/>
      <c r="D368" s="70"/>
      <c r="E368" s="242"/>
      <c r="F368" s="60"/>
    </row>
    <row r="369" spans="2:6" ht="13.5">
      <c r="B369" s="84"/>
      <c r="C369" s="86"/>
      <c r="D369" s="70"/>
      <c r="E369" s="242"/>
      <c r="F369" s="60"/>
    </row>
    <row r="370" spans="2:6" ht="13.5">
      <c r="B370" s="84"/>
      <c r="C370" s="86"/>
      <c r="D370" s="70"/>
      <c r="E370" s="242"/>
      <c r="F370" s="60"/>
    </row>
    <row r="371" spans="2:6" ht="13.5">
      <c r="B371" s="84"/>
      <c r="C371" s="86"/>
      <c r="D371" s="70"/>
      <c r="E371" s="242"/>
      <c r="F371" s="60"/>
    </row>
    <row r="372" spans="2:6" ht="13.5">
      <c r="B372" s="2"/>
      <c r="D372" s="70"/>
      <c r="E372" s="242"/>
      <c r="F372" s="60"/>
    </row>
    <row r="373" spans="2:6" ht="13.5">
      <c r="B373" s="2"/>
      <c r="D373" s="70"/>
      <c r="E373" s="242"/>
      <c r="F373" s="60"/>
    </row>
    <row r="374" spans="2:6" ht="13.5">
      <c r="B374" s="2"/>
      <c r="D374" s="70"/>
      <c r="E374" s="242"/>
      <c r="F374" s="60"/>
    </row>
    <row r="375" spans="2:6" ht="13.5">
      <c r="B375" s="2"/>
      <c r="D375" s="70"/>
      <c r="E375" s="242"/>
      <c r="F375" s="60"/>
    </row>
    <row r="376" spans="2:6" ht="13.5">
      <c r="B376" s="2"/>
      <c r="D376" s="2"/>
      <c r="E376" s="243"/>
      <c r="F376" s="1"/>
    </row>
    <row r="377" spans="2:6" ht="13.5">
      <c r="B377" s="2"/>
      <c r="C377" s="45"/>
      <c r="D377" s="70"/>
      <c r="E377" s="242"/>
      <c r="F377" s="60"/>
    </row>
    <row r="378" spans="2:6" ht="13.5">
      <c r="B378" s="2"/>
      <c r="C378" s="45"/>
      <c r="D378" s="70"/>
      <c r="E378" s="242"/>
      <c r="F378" s="60"/>
    </row>
    <row r="379" spans="2:6" ht="13.5">
      <c r="B379" s="2"/>
      <c r="C379" s="45"/>
      <c r="D379" s="70"/>
      <c r="E379" s="242"/>
      <c r="F379" s="60"/>
    </row>
    <row r="380" spans="2:6" ht="13.5">
      <c r="B380" s="2"/>
      <c r="C380" s="45"/>
      <c r="D380" s="70"/>
      <c r="E380" s="242"/>
      <c r="F380" s="60"/>
    </row>
    <row r="381" spans="2:6" ht="13.5">
      <c r="B381" s="2"/>
      <c r="C381" s="45"/>
      <c r="D381" s="70"/>
      <c r="E381" s="242"/>
      <c r="F381" s="60"/>
    </row>
    <row r="382" spans="2:6" ht="13.5">
      <c r="B382" s="2"/>
      <c r="C382" s="45"/>
      <c r="D382" s="70"/>
      <c r="E382" s="242"/>
      <c r="F382" s="60"/>
    </row>
    <row r="383" spans="2:6" ht="13.5">
      <c r="B383" s="66" t="s">
        <v>244</v>
      </c>
      <c r="C383" s="45"/>
      <c r="D383" s="70"/>
      <c r="E383" s="242"/>
      <c r="F383" s="72"/>
    </row>
    <row r="384" spans="2:6" ht="15" thickBot="1">
      <c r="B384" s="66" t="s">
        <v>245</v>
      </c>
      <c r="C384" s="45"/>
      <c r="D384" s="70"/>
      <c r="E384" s="242"/>
      <c r="F384" s="73">
        <f>SUM(F341:F378)</f>
        <v>0</v>
      </c>
    </row>
    <row r="385" spans="4:6" ht="15" thickTop="1">
      <c r="D385" s="48"/>
      <c r="E385" s="240"/>
      <c r="F385" s="33"/>
    </row>
    <row r="386" spans="4:5" ht="13.5">
      <c r="D386" s="48"/>
      <c r="E386" s="240"/>
    </row>
    <row r="387" spans="4:5" ht="13.5">
      <c r="D387" s="48"/>
      <c r="E387" s="240"/>
    </row>
    <row r="388" spans="4:5" ht="13.5">
      <c r="D388" s="48"/>
      <c r="E388" s="240"/>
    </row>
    <row r="389" spans="2:5" ht="13.5">
      <c r="B389" s="68" t="s">
        <v>259</v>
      </c>
      <c r="D389" s="48"/>
      <c r="E389" s="240"/>
    </row>
    <row r="390" spans="4:5" ht="13.5">
      <c r="D390" s="48"/>
      <c r="E390" s="240"/>
    </row>
    <row r="391" spans="2:5" ht="13.5">
      <c r="B391" s="87"/>
      <c r="D391" s="48"/>
      <c r="E391" s="240"/>
    </row>
    <row r="392" spans="1:8" s="215" customFormat="1" ht="225">
      <c r="A392" s="210" t="s">
        <v>51</v>
      </c>
      <c r="B392" s="211" t="s">
        <v>324</v>
      </c>
      <c r="C392" s="212">
        <v>1</v>
      </c>
      <c r="D392" s="48" t="s">
        <v>38</v>
      </c>
      <c r="E392" s="245"/>
      <c r="F392" s="60">
        <f>C392*E392</f>
        <v>0</v>
      </c>
      <c r="G392" s="213"/>
      <c r="H392" s="214"/>
    </row>
    <row r="393" spans="1:8" s="95" customFormat="1" ht="13.5">
      <c r="A393" s="88"/>
      <c r="B393" s="89"/>
      <c r="C393" s="90"/>
      <c r="E393" s="246"/>
      <c r="F393" s="92"/>
      <c r="G393" s="93"/>
      <c r="H393" s="94"/>
    </row>
    <row r="394" spans="2:5" ht="13.5">
      <c r="B394" s="96"/>
      <c r="D394" s="48"/>
      <c r="E394" s="240"/>
    </row>
    <row r="395" spans="2:5" ht="13.5">
      <c r="B395" s="87"/>
      <c r="D395" s="48"/>
      <c r="E395" s="240"/>
    </row>
    <row r="396" spans="2:5" ht="13.5">
      <c r="B396" s="97"/>
      <c r="D396" s="48"/>
      <c r="E396" s="240"/>
    </row>
    <row r="397" spans="2:5" ht="13.5">
      <c r="B397" s="87"/>
      <c r="D397" s="48"/>
      <c r="E397" s="240"/>
    </row>
    <row r="398" spans="2:5" ht="13.5">
      <c r="B398" s="97"/>
      <c r="D398" s="48"/>
      <c r="E398" s="240"/>
    </row>
    <row r="399" spans="2:5" ht="13.5">
      <c r="B399" s="97"/>
      <c r="D399" s="48"/>
      <c r="E399" s="240"/>
    </row>
    <row r="400" spans="2:5" ht="13.5">
      <c r="B400" s="96"/>
      <c r="D400" s="48"/>
      <c r="E400" s="240"/>
    </row>
    <row r="401" spans="2:5" ht="13.5">
      <c r="B401" s="96"/>
      <c r="D401" s="48"/>
      <c r="E401" s="240"/>
    </row>
    <row r="402" spans="2:5" ht="13.5">
      <c r="B402" s="98"/>
      <c r="D402" s="48"/>
      <c r="E402" s="240"/>
    </row>
    <row r="403" spans="2:5" ht="13.5">
      <c r="B403" s="98"/>
      <c r="D403" s="48"/>
      <c r="E403" s="240"/>
    </row>
    <row r="404" spans="2:5" ht="13.5">
      <c r="B404" s="98"/>
      <c r="D404" s="48"/>
      <c r="E404" s="240"/>
    </row>
    <row r="405" spans="2:5" ht="13.5">
      <c r="B405" s="98"/>
      <c r="D405" s="48"/>
      <c r="E405" s="240"/>
    </row>
    <row r="406" spans="2:5" ht="13.5">
      <c r="B406" s="98"/>
      <c r="D406" s="48"/>
      <c r="E406" s="240"/>
    </row>
    <row r="407" spans="4:5" ht="13.5">
      <c r="D407" s="48"/>
      <c r="E407" s="240"/>
    </row>
    <row r="408" spans="2:5" ht="13.5">
      <c r="B408" s="99"/>
      <c r="D408" s="48"/>
      <c r="E408" s="240"/>
    </row>
    <row r="409" spans="2:5" ht="13.5">
      <c r="B409" s="100"/>
      <c r="D409" s="48"/>
      <c r="E409" s="240"/>
    </row>
    <row r="410" spans="2:5" ht="13.5">
      <c r="B410" s="100"/>
      <c r="D410" s="48"/>
      <c r="E410" s="240"/>
    </row>
    <row r="411" spans="2:5" ht="13.5">
      <c r="B411" s="100"/>
      <c r="D411" s="48"/>
      <c r="E411" s="240"/>
    </row>
    <row r="412" spans="2:5" ht="13.5">
      <c r="B412" s="100"/>
      <c r="D412" s="48"/>
      <c r="E412" s="240"/>
    </row>
    <row r="413" spans="2:5" ht="13.5">
      <c r="B413" s="100"/>
      <c r="D413" s="48"/>
      <c r="E413" s="240"/>
    </row>
    <row r="414" spans="2:5" ht="13.5">
      <c r="B414" s="100"/>
      <c r="D414" s="48"/>
      <c r="E414" s="240"/>
    </row>
    <row r="415" spans="2:5" ht="13.5">
      <c r="B415" s="100"/>
      <c r="D415" s="48"/>
      <c r="E415" s="240"/>
    </row>
    <row r="416" spans="2:5" ht="13.5">
      <c r="B416" s="100"/>
      <c r="D416" s="48"/>
      <c r="E416" s="240"/>
    </row>
    <row r="417" spans="2:5" ht="13.5">
      <c r="B417" s="100"/>
      <c r="D417" s="48"/>
      <c r="E417" s="240"/>
    </row>
    <row r="418" spans="2:5" ht="15">
      <c r="B418" s="101" t="s">
        <v>262</v>
      </c>
      <c r="D418" s="48"/>
      <c r="E418" s="240"/>
    </row>
    <row r="419" spans="2:6" ht="15">
      <c r="B419" s="102" t="s">
        <v>263</v>
      </c>
      <c r="D419" s="48"/>
      <c r="E419" s="240"/>
      <c r="F419" s="34">
        <f>SUM(F390:F418)</f>
        <v>0</v>
      </c>
    </row>
    <row r="420" spans="4:5" ht="13.5">
      <c r="D420" s="48"/>
      <c r="E420" s="240"/>
    </row>
    <row r="421" spans="4:5" ht="13.5">
      <c r="D421" s="48"/>
      <c r="E421" s="240"/>
    </row>
    <row r="422" spans="4:5" ht="13.5">
      <c r="D422" s="48"/>
      <c r="E422" s="240"/>
    </row>
    <row r="423" spans="4:5" ht="13.5">
      <c r="D423" s="48"/>
      <c r="E423" s="240"/>
    </row>
    <row r="424" spans="2:5" ht="13.5">
      <c r="B424" s="39" t="s">
        <v>21</v>
      </c>
      <c r="C424" s="45"/>
      <c r="D424" s="46"/>
      <c r="E424" s="240"/>
    </row>
    <row r="425" spans="3:5" ht="13.5">
      <c r="C425" s="45"/>
      <c r="D425" s="46"/>
      <c r="E425" s="240"/>
    </row>
    <row r="426" spans="2:5" ht="13.5">
      <c r="B426" s="35" t="s">
        <v>325</v>
      </c>
      <c r="C426" s="45"/>
      <c r="D426" s="46"/>
      <c r="E426" s="240"/>
    </row>
    <row r="427" spans="2:5" ht="13.5">
      <c r="B427" s="39"/>
      <c r="C427" s="45"/>
      <c r="D427" s="46"/>
      <c r="E427" s="240"/>
    </row>
    <row r="428" spans="2:5" ht="13.5">
      <c r="B428" s="39" t="s">
        <v>0</v>
      </c>
      <c r="C428" s="45"/>
      <c r="D428" s="46"/>
      <c r="E428" s="240"/>
    </row>
    <row r="429" spans="2:5" ht="13.5">
      <c r="B429" s="39" t="s">
        <v>1</v>
      </c>
      <c r="C429" s="45"/>
      <c r="D429" s="46"/>
      <c r="E429" s="240"/>
    </row>
    <row r="430" spans="3:5" ht="13.5">
      <c r="C430" s="45"/>
      <c r="D430" s="46"/>
      <c r="E430" s="240"/>
    </row>
    <row r="431" spans="2:5" ht="13.5">
      <c r="B431" s="30" t="s">
        <v>33</v>
      </c>
      <c r="C431" s="45"/>
      <c r="D431" s="46"/>
      <c r="E431" s="240"/>
    </row>
    <row r="432" spans="2:5" ht="13.5">
      <c r="B432" s="39"/>
      <c r="C432" s="45"/>
      <c r="D432" s="46"/>
      <c r="E432" s="240"/>
    </row>
    <row r="433" spans="2:5" ht="13.5">
      <c r="B433" s="39" t="s">
        <v>101</v>
      </c>
      <c r="C433" s="45"/>
      <c r="D433" s="46"/>
      <c r="E433" s="240"/>
    </row>
    <row r="434" spans="1:5" ht="13.5">
      <c r="A434" s="28" t="s">
        <v>51</v>
      </c>
      <c r="B434" s="30" t="s">
        <v>8</v>
      </c>
      <c r="C434" s="45"/>
      <c r="D434" s="46"/>
      <c r="E434" s="240"/>
    </row>
    <row r="435" spans="2:6" ht="13.5">
      <c r="B435" s="30" t="s">
        <v>102</v>
      </c>
      <c r="C435" s="45">
        <v>324</v>
      </c>
      <c r="D435" s="46" t="s">
        <v>41</v>
      </c>
      <c r="E435" s="240"/>
      <c r="F435" s="34">
        <f>C435*E435</f>
        <v>0</v>
      </c>
    </row>
    <row r="436" spans="3:5" ht="13.5">
      <c r="C436" s="45"/>
      <c r="D436" s="46"/>
      <c r="E436" s="240"/>
    </row>
    <row r="437" spans="2:5" ht="13.5">
      <c r="B437" s="35" t="s">
        <v>264</v>
      </c>
      <c r="C437" s="45"/>
      <c r="D437" s="46"/>
      <c r="E437" s="240"/>
    </row>
    <row r="438" spans="3:5" ht="13.5">
      <c r="C438" s="45"/>
      <c r="D438" s="46"/>
      <c r="E438" s="240"/>
    </row>
    <row r="439" spans="1:6" ht="15">
      <c r="A439" s="28" t="s">
        <v>52</v>
      </c>
      <c r="B439" s="43" t="s">
        <v>265</v>
      </c>
      <c r="C439" s="45">
        <v>336</v>
      </c>
      <c r="D439" s="46" t="s">
        <v>41</v>
      </c>
      <c r="E439" s="240"/>
      <c r="F439" s="34">
        <f>C439*E439</f>
        <v>0</v>
      </c>
    </row>
    <row r="440" spans="2:9" ht="13.5">
      <c r="B440" s="39"/>
      <c r="C440" s="45"/>
      <c r="D440" s="46"/>
      <c r="E440" s="240"/>
      <c r="I440" s="29">
        <f>C435-C439</f>
        <v>-12</v>
      </c>
    </row>
    <row r="441" spans="2:5" ht="13.5">
      <c r="B441" s="39" t="s">
        <v>44</v>
      </c>
      <c r="C441" s="45"/>
      <c r="D441" s="46"/>
      <c r="E441" s="240"/>
    </row>
    <row r="442" spans="1:6" ht="13.5">
      <c r="A442" s="28" t="s">
        <v>53</v>
      </c>
      <c r="B442" s="30" t="s">
        <v>96</v>
      </c>
      <c r="C442" s="45">
        <v>15</v>
      </c>
      <c r="D442" s="46" t="s">
        <v>40</v>
      </c>
      <c r="E442" s="240"/>
      <c r="F442" s="34">
        <f>C442*E442</f>
        <v>0</v>
      </c>
    </row>
    <row r="443" spans="3:5" ht="13.5">
      <c r="C443" s="45"/>
      <c r="D443" s="46"/>
      <c r="E443" s="240"/>
    </row>
    <row r="444" spans="2:5" ht="13.5">
      <c r="B444" s="39" t="s">
        <v>5</v>
      </c>
      <c r="C444" s="45"/>
      <c r="D444" s="46"/>
      <c r="E444" s="240"/>
    </row>
    <row r="445" spans="2:5" ht="13.5">
      <c r="B445" s="39"/>
      <c r="C445" s="45"/>
      <c r="D445" s="46"/>
      <c r="E445" s="240"/>
    </row>
    <row r="446" spans="2:5" ht="13.5">
      <c r="B446" s="103" t="s">
        <v>303</v>
      </c>
      <c r="C446" s="45"/>
      <c r="D446" s="46"/>
      <c r="E446" s="240"/>
    </row>
    <row r="447" spans="2:5" ht="13.5">
      <c r="B447" s="103" t="s">
        <v>304</v>
      </c>
      <c r="C447" s="45"/>
      <c r="D447" s="46"/>
      <c r="E447" s="240"/>
    </row>
    <row r="448" spans="2:5" ht="13.5">
      <c r="B448" s="103" t="s">
        <v>305</v>
      </c>
      <c r="C448" s="45"/>
      <c r="D448" s="46"/>
      <c r="E448" s="240"/>
    </row>
    <row r="449" spans="2:5" ht="13.5">
      <c r="B449" s="39"/>
      <c r="C449" s="45"/>
      <c r="D449" s="46"/>
      <c r="E449" s="240"/>
    </row>
    <row r="450" spans="2:5" ht="13.5">
      <c r="B450" s="39" t="s">
        <v>6</v>
      </c>
      <c r="C450" s="45"/>
      <c r="D450" s="46"/>
      <c r="E450" s="240"/>
    </row>
    <row r="451" spans="2:5" ht="13.5">
      <c r="B451" s="39"/>
      <c r="C451" s="45"/>
      <c r="D451" s="46"/>
      <c r="E451" s="240"/>
    </row>
    <row r="452" spans="1:6" ht="13.5">
      <c r="A452" s="28" t="s">
        <v>54</v>
      </c>
      <c r="B452" s="30" t="s">
        <v>7</v>
      </c>
      <c r="C452" s="45">
        <v>566</v>
      </c>
      <c r="D452" s="46" t="s">
        <v>41</v>
      </c>
      <c r="E452" s="240"/>
      <c r="F452" s="34">
        <f>C452*E452</f>
        <v>0</v>
      </c>
    </row>
    <row r="453" spans="3:5" ht="13.5">
      <c r="C453" s="45"/>
      <c r="D453" s="46"/>
      <c r="E453" s="240"/>
    </row>
    <row r="454" spans="1:6" ht="13.5">
      <c r="A454" s="28" t="s">
        <v>55</v>
      </c>
      <c r="B454" s="30" t="s">
        <v>34</v>
      </c>
      <c r="C454" s="45">
        <v>228</v>
      </c>
      <c r="D454" s="46" t="s">
        <v>42</v>
      </c>
      <c r="E454" s="240"/>
      <c r="F454" s="34">
        <f>C454*E454</f>
        <v>0</v>
      </c>
    </row>
    <row r="455" ht="13.5">
      <c r="E455" s="240"/>
    </row>
    <row r="456" spans="2:5" ht="13.5">
      <c r="B456" s="35" t="s">
        <v>32</v>
      </c>
      <c r="C456" s="45"/>
      <c r="D456" s="104"/>
      <c r="E456" s="240"/>
    </row>
    <row r="457" spans="2:5" ht="13.5">
      <c r="B457" s="35"/>
      <c r="C457" s="45"/>
      <c r="D457" s="104"/>
      <c r="E457" s="240"/>
    </row>
    <row r="458" spans="2:5" ht="13.5">
      <c r="B458" s="39" t="s">
        <v>5</v>
      </c>
      <c r="C458" s="45"/>
      <c r="D458" s="46"/>
      <c r="E458" s="240"/>
    </row>
    <row r="459" spans="2:5" ht="13.5">
      <c r="B459" s="39"/>
      <c r="C459" s="45"/>
      <c r="D459" s="46"/>
      <c r="E459" s="240"/>
    </row>
    <row r="460" spans="2:5" ht="13.5">
      <c r="B460" s="103" t="s">
        <v>306</v>
      </c>
      <c r="C460" s="45"/>
      <c r="D460" s="46"/>
      <c r="E460" s="240"/>
    </row>
    <row r="461" spans="2:5" ht="13.5">
      <c r="B461" s="103" t="s">
        <v>307</v>
      </c>
      <c r="C461" s="45"/>
      <c r="D461" s="46"/>
      <c r="E461" s="240"/>
    </row>
    <row r="462" spans="2:5" ht="13.5">
      <c r="B462" s="103" t="s">
        <v>308</v>
      </c>
      <c r="C462" s="45"/>
      <c r="D462" s="46"/>
      <c r="E462" s="240"/>
    </row>
    <row r="463" spans="2:5" ht="13.5">
      <c r="B463" s="39"/>
      <c r="C463" s="45"/>
      <c r="D463" s="46"/>
      <c r="E463" s="240"/>
    </row>
    <row r="464" spans="2:5" ht="13.5">
      <c r="B464" s="39" t="s">
        <v>6</v>
      </c>
      <c r="C464" s="45"/>
      <c r="D464" s="46"/>
      <c r="E464" s="240"/>
    </row>
    <row r="465" spans="1:6" ht="13.5">
      <c r="A465" s="28" t="s">
        <v>56</v>
      </c>
      <c r="B465" s="30" t="s">
        <v>7</v>
      </c>
      <c r="C465" s="45">
        <v>452</v>
      </c>
      <c r="D465" s="46" t="s">
        <v>41</v>
      </c>
      <c r="E465" s="240"/>
      <c r="F465" s="34">
        <f>C465*E465</f>
        <v>0</v>
      </c>
    </row>
    <row r="466" spans="3:5" ht="13.5">
      <c r="C466" s="45"/>
      <c r="D466" s="46"/>
      <c r="E466" s="240"/>
    </row>
    <row r="467" spans="2:5" ht="13.5">
      <c r="B467" s="103" t="s">
        <v>309</v>
      </c>
      <c r="C467" s="45"/>
      <c r="D467" s="46"/>
      <c r="E467" s="240"/>
    </row>
    <row r="468" spans="2:5" ht="13.5">
      <c r="B468" s="103" t="s">
        <v>311</v>
      </c>
      <c r="C468" s="45"/>
      <c r="D468" s="46"/>
      <c r="E468" s="240"/>
    </row>
    <row r="469" spans="2:5" ht="13.5">
      <c r="B469" s="103" t="s">
        <v>310</v>
      </c>
      <c r="C469" s="45"/>
      <c r="D469" s="46"/>
      <c r="E469" s="240"/>
    </row>
    <row r="470" ht="13.5">
      <c r="E470" s="240"/>
    </row>
    <row r="471" spans="1:6" ht="13.5">
      <c r="A471" s="28" t="s">
        <v>57</v>
      </c>
      <c r="B471" s="30" t="s">
        <v>145</v>
      </c>
      <c r="C471" s="45">
        <v>29</v>
      </c>
      <c r="D471" s="46" t="s">
        <v>42</v>
      </c>
      <c r="E471" s="240"/>
      <c r="F471" s="34">
        <f>C471*E471</f>
        <v>0</v>
      </c>
    </row>
    <row r="472" ht="13.5">
      <c r="E472" s="240"/>
    </row>
    <row r="473" spans="3:5" ht="13.5">
      <c r="C473" s="45"/>
      <c r="D473" s="46"/>
      <c r="E473" s="240"/>
    </row>
    <row r="474" spans="3:5" ht="13.5">
      <c r="C474" s="45"/>
      <c r="D474" s="46"/>
      <c r="E474" s="240"/>
    </row>
    <row r="475" spans="3:5" ht="13.5">
      <c r="C475" s="45"/>
      <c r="D475" s="46"/>
      <c r="E475" s="240"/>
    </row>
    <row r="476" spans="3:5" ht="13.5">
      <c r="C476" s="45"/>
      <c r="D476" s="46"/>
      <c r="E476" s="240"/>
    </row>
    <row r="477" spans="3:5" ht="13.5">
      <c r="C477" s="45"/>
      <c r="D477" s="46"/>
      <c r="E477" s="240"/>
    </row>
    <row r="478" spans="3:5" ht="13.5">
      <c r="C478" s="45"/>
      <c r="D478" s="46"/>
      <c r="E478" s="240"/>
    </row>
    <row r="479" spans="2:6" ht="13.5">
      <c r="B479" s="49" t="s">
        <v>21</v>
      </c>
      <c r="C479" s="45"/>
      <c r="D479" s="46"/>
      <c r="E479" s="240"/>
      <c r="F479" s="50"/>
    </row>
    <row r="480" spans="2:6" ht="15" thickBot="1">
      <c r="B480" s="49" t="s">
        <v>16</v>
      </c>
      <c r="C480" s="45"/>
      <c r="D480" s="46"/>
      <c r="E480" s="240"/>
      <c r="F480" s="52">
        <f>SUM(F434:F479)</f>
        <v>0</v>
      </c>
    </row>
    <row r="481" spans="2:5" ht="15" thickTop="1">
      <c r="B481" s="35"/>
      <c r="C481" s="36"/>
      <c r="D481" s="37"/>
      <c r="E481" s="240"/>
    </row>
    <row r="482" spans="2:5" ht="13.5">
      <c r="B482" s="35" t="s">
        <v>22</v>
      </c>
      <c r="C482" s="36"/>
      <c r="D482" s="37"/>
      <c r="E482" s="240"/>
    </row>
    <row r="483" spans="2:5" ht="13.5">
      <c r="B483" s="105"/>
      <c r="C483" s="36"/>
      <c r="D483" s="105"/>
      <c r="E483" s="240"/>
    </row>
    <row r="484" spans="2:5" ht="13.5">
      <c r="B484" s="105"/>
      <c r="C484" s="36"/>
      <c r="D484" s="105"/>
      <c r="E484" s="240"/>
    </row>
    <row r="485" spans="2:5" ht="15">
      <c r="B485" s="106" t="s">
        <v>35</v>
      </c>
      <c r="C485" s="36"/>
      <c r="D485" s="37"/>
      <c r="E485" s="240"/>
    </row>
    <row r="486" spans="2:5" ht="13.5">
      <c r="B486" s="39"/>
      <c r="C486" s="36"/>
      <c r="D486" s="37"/>
      <c r="E486" s="240"/>
    </row>
    <row r="487" spans="2:5" ht="13.5">
      <c r="B487" s="30" t="s">
        <v>312</v>
      </c>
      <c r="C487" s="36"/>
      <c r="D487" s="37"/>
      <c r="E487" s="240"/>
    </row>
    <row r="488" spans="2:5" ht="13.5">
      <c r="B488" s="30" t="s">
        <v>313</v>
      </c>
      <c r="C488" s="36"/>
      <c r="D488" s="37"/>
      <c r="E488" s="240"/>
    </row>
    <row r="489" spans="2:5" ht="13.5">
      <c r="B489" s="39"/>
      <c r="C489" s="36"/>
      <c r="D489" s="37"/>
      <c r="E489" s="240"/>
    </row>
    <row r="490" spans="1:5" ht="13.5">
      <c r="A490" s="28" t="s">
        <v>51</v>
      </c>
      <c r="B490" s="30" t="s">
        <v>9</v>
      </c>
      <c r="C490" s="36"/>
      <c r="D490" s="37"/>
      <c r="E490" s="240"/>
    </row>
    <row r="491" spans="2:6" ht="15">
      <c r="B491" s="30" t="s">
        <v>380</v>
      </c>
      <c r="C491" s="36">
        <v>92</v>
      </c>
      <c r="D491" s="37" t="s">
        <v>41</v>
      </c>
      <c r="E491" s="240"/>
      <c r="F491" s="34">
        <f>C491*E491</f>
        <v>0</v>
      </c>
    </row>
    <row r="492" spans="2:5" ht="13.5">
      <c r="B492" s="105"/>
      <c r="C492" s="36"/>
      <c r="D492" s="105"/>
      <c r="E492" s="240"/>
    </row>
    <row r="493" spans="2:5" ht="13.5">
      <c r="B493" s="39" t="s">
        <v>2</v>
      </c>
      <c r="C493" s="36"/>
      <c r="D493" s="37"/>
      <c r="E493" s="240"/>
    </row>
    <row r="494" spans="2:5" ht="13.5">
      <c r="B494" s="39" t="s">
        <v>3</v>
      </c>
      <c r="C494" s="36"/>
      <c r="D494" s="37"/>
      <c r="E494" s="240"/>
    </row>
    <row r="495" spans="2:5" ht="13.5">
      <c r="B495" s="39"/>
      <c r="C495" s="36"/>
      <c r="D495" s="37"/>
      <c r="E495" s="240"/>
    </row>
    <row r="496" spans="2:6" ht="13.5">
      <c r="B496" s="39" t="s">
        <v>267</v>
      </c>
      <c r="C496" s="45"/>
      <c r="D496" s="46"/>
      <c r="E496" s="247"/>
      <c r="F496" s="107"/>
    </row>
    <row r="497" spans="2:6" ht="13.5">
      <c r="B497" s="39"/>
      <c r="C497" s="45"/>
      <c r="D497" s="46"/>
      <c r="E497" s="247"/>
      <c r="F497" s="107"/>
    </row>
    <row r="498" spans="1:6" ht="13.5">
      <c r="A498" s="28" t="s">
        <v>52</v>
      </c>
      <c r="B498" s="30" t="s">
        <v>272</v>
      </c>
      <c r="C498" s="45">
        <v>92</v>
      </c>
      <c r="D498" s="37" t="s">
        <v>41</v>
      </c>
      <c r="E498" s="247"/>
      <c r="F498" s="34">
        <f>C498*E498</f>
        <v>0</v>
      </c>
    </row>
    <row r="499" spans="3:6" ht="13.5">
      <c r="C499" s="45"/>
      <c r="D499" s="46"/>
      <c r="E499" s="247"/>
      <c r="F499" s="107"/>
    </row>
    <row r="500" spans="2:6" ht="13.5">
      <c r="B500" s="39" t="s">
        <v>270</v>
      </c>
      <c r="C500" s="108"/>
      <c r="D500" s="46"/>
      <c r="E500" s="248"/>
      <c r="F500" s="107"/>
    </row>
    <row r="501" spans="1:6" ht="13.5">
      <c r="A501" s="28" t="s">
        <v>53</v>
      </c>
      <c r="B501" s="30" t="s">
        <v>333</v>
      </c>
      <c r="C501" s="108"/>
      <c r="D501" s="46"/>
      <c r="E501" s="248"/>
      <c r="F501" s="107"/>
    </row>
    <row r="502" spans="2:6" ht="13.5">
      <c r="B502" s="30" t="s">
        <v>331</v>
      </c>
      <c r="C502" s="108"/>
      <c r="D502" s="46"/>
      <c r="E502" s="248"/>
      <c r="F502" s="107"/>
    </row>
    <row r="503" spans="2:6" ht="13.5">
      <c r="B503" s="30" t="s">
        <v>332</v>
      </c>
      <c r="C503" s="108">
        <v>92</v>
      </c>
      <c r="D503" s="46" t="s">
        <v>41</v>
      </c>
      <c r="E503" s="248"/>
      <c r="F503" s="56">
        <f>C503*E503</f>
        <v>0</v>
      </c>
    </row>
    <row r="504" spans="3:6" ht="13.5">
      <c r="C504" s="108"/>
      <c r="D504" s="46"/>
      <c r="E504" s="248"/>
      <c r="F504" s="107"/>
    </row>
    <row r="505" spans="2:6" ht="13.5">
      <c r="B505" s="39" t="s">
        <v>271</v>
      </c>
      <c r="C505" s="108"/>
      <c r="D505" s="46"/>
      <c r="E505" s="248"/>
      <c r="F505" s="107"/>
    </row>
    <row r="506" spans="2:6" ht="13.5">
      <c r="B506" s="30" t="s">
        <v>334</v>
      </c>
      <c r="C506" s="108"/>
      <c r="D506" s="46"/>
      <c r="E506" s="248"/>
      <c r="F506" s="107"/>
    </row>
    <row r="507" spans="2:6" ht="13.5">
      <c r="B507" s="30" t="s">
        <v>335</v>
      </c>
      <c r="C507" s="108"/>
      <c r="D507" s="46"/>
      <c r="E507" s="248"/>
      <c r="F507" s="109"/>
    </row>
    <row r="508" spans="2:6" ht="13.5">
      <c r="B508" s="39" t="s">
        <v>381</v>
      </c>
      <c r="C508" s="108"/>
      <c r="D508" s="46"/>
      <c r="E508" s="249"/>
      <c r="F508" s="109"/>
    </row>
    <row r="509" spans="2:6" ht="13.5">
      <c r="B509" s="39" t="s">
        <v>336</v>
      </c>
      <c r="C509" s="108"/>
      <c r="D509" s="46"/>
      <c r="E509" s="249"/>
      <c r="F509" s="109"/>
    </row>
    <row r="510" spans="2:6" ht="13.5">
      <c r="B510" s="39" t="s">
        <v>337</v>
      </c>
      <c r="C510" s="108"/>
      <c r="D510" s="46"/>
      <c r="E510" s="249"/>
      <c r="F510" s="109"/>
    </row>
    <row r="511" spans="2:6" ht="13.5">
      <c r="B511" s="39" t="s">
        <v>338</v>
      </c>
      <c r="C511" s="108"/>
      <c r="D511" s="46"/>
      <c r="E511" s="249"/>
      <c r="F511" s="109"/>
    </row>
    <row r="512" spans="2:6" ht="13.5">
      <c r="B512" s="30" t="s">
        <v>382</v>
      </c>
      <c r="C512" s="108"/>
      <c r="D512" s="46"/>
      <c r="E512" s="249"/>
      <c r="F512" s="109"/>
    </row>
    <row r="513" spans="2:6" ht="13.5">
      <c r="B513" s="30" t="s">
        <v>339</v>
      </c>
      <c r="C513" s="108"/>
      <c r="D513" s="46"/>
      <c r="E513" s="249"/>
      <c r="F513" s="109"/>
    </row>
    <row r="514" spans="2:6" ht="13.5">
      <c r="B514" s="30" t="s">
        <v>269</v>
      </c>
      <c r="C514" s="108"/>
      <c r="D514" s="46"/>
      <c r="E514" s="249"/>
      <c r="F514" s="109"/>
    </row>
    <row r="515" spans="2:6" ht="13.5">
      <c r="B515" s="30" t="s">
        <v>268</v>
      </c>
      <c r="C515" s="108"/>
      <c r="D515" s="46"/>
      <c r="E515" s="249"/>
      <c r="F515" s="109"/>
    </row>
    <row r="516" spans="2:6" ht="13.5">
      <c r="B516" s="30" t="s">
        <v>266</v>
      </c>
      <c r="C516" s="108"/>
      <c r="D516" s="46"/>
      <c r="E516" s="249"/>
      <c r="F516" s="109"/>
    </row>
    <row r="517" spans="2:6" ht="13.5">
      <c r="B517" s="30" t="s">
        <v>340</v>
      </c>
      <c r="C517" s="108"/>
      <c r="D517" s="46"/>
      <c r="E517" s="249"/>
      <c r="F517" s="109"/>
    </row>
    <row r="518" spans="2:6" ht="13.5">
      <c r="B518" s="30" t="s">
        <v>341</v>
      </c>
      <c r="C518" s="108"/>
      <c r="D518" s="46"/>
      <c r="E518" s="249"/>
      <c r="F518" s="109"/>
    </row>
    <row r="519" spans="2:6" ht="13.5">
      <c r="B519" s="30" t="s">
        <v>342</v>
      </c>
      <c r="C519" s="108"/>
      <c r="D519" s="46"/>
      <c r="E519" s="249"/>
      <c r="F519" s="109"/>
    </row>
    <row r="520" spans="2:6" ht="13.5">
      <c r="B520" s="30" t="s">
        <v>343</v>
      </c>
      <c r="C520" s="108"/>
      <c r="D520" s="46"/>
      <c r="E520" s="249"/>
      <c r="F520" s="109"/>
    </row>
    <row r="521" spans="2:6" ht="13.5">
      <c r="B521" s="30" t="s">
        <v>344</v>
      </c>
      <c r="C521" s="108"/>
      <c r="E521" s="249"/>
      <c r="F521" s="109"/>
    </row>
    <row r="522" spans="3:6" ht="13.5">
      <c r="C522" s="108"/>
      <c r="E522" s="249"/>
      <c r="F522" s="109"/>
    </row>
    <row r="523" spans="1:6" ht="13.5">
      <c r="A523" s="28" t="s">
        <v>54</v>
      </c>
      <c r="B523" s="30" t="s">
        <v>383</v>
      </c>
      <c r="C523" s="108">
        <v>92</v>
      </c>
      <c r="D523" s="46" t="s">
        <v>41</v>
      </c>
      <c r="E523" s="249"/>
      <c r="F523" s="56">
        <f>C523*E523</f>
        <v>0</v>
      </c>
    </row>
    <row r="524" spans="2:6" ht="13.5">
      <c r="B524" s="39"/>
      <c r="C524" s="45"/>
      <c r="D524" s="46"/>
      <c r="E524" s="247"/>
      <c r="F524" s="107"/>
    </row>
    <row r="525" spans="2:6" ht="13.5">
      <c r="B525" s="39"/>
      <c r="C525" s="45"/>
      <c r="D525" s="46"/>
      <c r="E525" s="247"/>
      <c r="F525" s="107"/>
    </row>
    <row r="526" spans="2:6" ht="13.5">
      <c r="B526" s="39"/>
      <c r="C526" s="45"/>
      <c r="D526" s="46"/>
      <c r="E526" s="247"/>
      <c r="F526" s="107"/>
    </row>
    <row r="527" spans="2:6" ht="13.5">
      <c r="B527" s="39"/>
      <c r="C527" s="45"/>
      <c r="D527" s="46"/>
      <c r="E527" s="247"/>
      <c r="F527" s="107"/>
    </row>
    <row r="528" spans="2:6" ht="13.5">
      <c r="B528" s="39"/>
      <c r="C528" s="45"/>
      <c r="D528" s="46"/>
      <c r="E528" s="247"/>
      <c r="F528" s="107"/>
    </row>
    <row r="529" spans="2:6" ht="13.5">
      <c r="B529" s="39"/>
      <c r="C529" s="45"/>
      <c r="D529" s="46"/>
      <c r="E529" s="247"/>
      <c r="F529" s="107"/>
    </row>
    <row r="530" spans="2:6" ht="13.5">
      <c r="B530" s="39"/>
      <c r="C530" s="45"/>
      <c r="D530" s="46"/>
      <c r="E530" s="247"/>
      <c r="F530" s="107"/>
    </row>
    <row r="531" spans="3:5" ht="13.5">
      <c r="C531" s="36"/>
      <c r="E531" s="240"/>
    </row>
    <row r="532" spans="3:5" ht="13.5">
      <c r="C532" s="36"/>
      <c r="D532" s="37"/>
      <c r="E532" s="240"/>
    </row>
    <row r="533" spans="1:6" s="2" customFormat="1" ht="13.5">
      <c r="A533" s="28"/>
      <c r="B533" s="49" t="s">
        <v>17</v>
      </c>
      <c r="C533" s="36"/>
      <c r="D533" s="37"/>
      <c r="E533" s="240"/>
      <c r="F533" s="110"/>
    </row>
    <row r="534" spans="2:6" ht="15" thickBot="1">
      <c r="B534" s="49" t="s">
        <v>16</v>
      </c>
      <c r="C534" s="36"/>
      <c r="D534" s="37"/>
      <c r="E534" s="240"/>
      <c r="F534" s="52">
        <f>SUM(F490:F533)</f>
        <v>0</v>
      </c>
    </row>
    <row r="535" spans="2:5" ht="15" thickTop="1">
      <c r="B535" s="39"/>
      <c r="C535" s="36"/>
      <c r="D535" s="37"/>
      <c r="E535" s="240"/>
    </row>
    <row r="536" spans="2:5" ht="13.5">
      <c r="B536" s="39"/>
      <c r="C536" s="36"/>
      <c r="D536" s="37"/>
      <c r="E536" s="240"/>
    </row>
    <row r="537" spans="2:5" ht="13.5">
      <c r="B537" s="35" t="s">
        <v>14</v>
      </c>
      <c r="C537" s="36"/>
      <c r="D537" s="37"/>
      <c r="E537" s="240"/>
    </row>
    <row r="538" spans="2:5" ht="13.5">
      <c r="B538" s="35"/>
      <c r="C538" s="36"/>
      <c r="D538" s="37"/>
      <c r="E538" s="240"/>
    </row>
    <row r="539" spans="2:5" ht="13.5">
      <c r="B539" s="35" t="s">
        <v>97</v>
      </c>
      <c r="C539" s="111"/>
      <c r="D539" s="112"/>
      <c r="E539" s="240"/>
    </row>
    <row r="540" ht="13.5">
      <c r="E540" s="240"/>
    </row>
    <row r="541" spans="2:6" ht="13.5">
      <c r="B541" s="77" t="s">
        <v>103</v>
      </c>
      <c r="C541" s="113"/>
      <c r="D541" s="114"/>
      <c r="E541" s="250"/>
      <c r="F541" s="22"/>
    </row>
    <row r="542" spans="2:6" ht="13.5">
      <c r="B542" s="77" t="s">
        <v>1</v>
      </c>
      <c r="C542" s="113"/>
      <c r="D542" s="114"/>
      <c r="E542" s="250"/>
      <c r="F542" s="22"/>
    </row>
    <row r="543" spans="1:38" s="4" customFormat="1" ht="13.5">
      <c r="A543" s="28"/>
      <c r="B543" s="77"/>
      <c r="C543" s="113"/>
      <c r="D543" s="114"/>
      <c r="E543" s="250"/>
      <c r="F543" s="2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</row>
    <row r="544" spans="1:38" s="4" customFormat="1" ht="13.5">
      <c r="A544" s="28"/>
      <c r="B544" s="77" t="s">
        <v>104</v>
      </c>
      <c r="C544" s="113"/>
      <c r="D544" s="114"/>
      <c r="E544" s="250"/>
      <c r="F544" s="2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</row>
    <row r="545" spans="1:38" s="4" customFormat="1" ht="13.5">
      <c r="A545" s="28"/>
      <c r="B545" s="77"/>
      <c r="C545" s="113"/>
      <c r="D545" s="114"/>
      <c r="E545" s="250"/>
      <c r="F545" s="2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</row>
    <row r="546" spans="1:38" s="4" customFormat="1" ht="13.5">
      <c r="A546" s="28"/>
      <c r="B546" s="62" t="s">
        <v>326</v>
      </c>
      <c r="C546" s="113"/>
      <c r="D546" s="114"/>
      <c r="E546" s="250"/>
      <c r="F546" s="2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</row>
    <row r="547" spans="1:38" s="4" customFormat="1" ht="13.5">
      <c r="A547" s="28"/>
      <c r="B547" s="62" t="s">
        <v>327</v>
      </c>
      <c r="C547" s="113"/>
      <c r="D547" s="114"/>
      <c r="E547" s="250"/>
      <c r="F547" s="2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</row>
    <row r="548" spans="1:38" s="4" customFormat="1" ht="13.5">
      <c r="A548" s="28"/>
      <c r="B548" s="62" t="s">
        <v>328</v>
      </c>
      <c r="C548" s="113"/>
      <c r="D548" s="114"/>
      <c r="E548" s="250"/>
      <c r="F548" s="2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</row>
    <row r="549" spans="1:38" s="4" customFormat="1" ht="13.5">
      <c r="A549" s="28"/>
      <c r="B549" s="62" t="s">
        <v>329</v>
      </c>
      <c r="C549" s="113"/>
      <c r="D549" s="114"/>
      <c r="E549" s="250"/>
      <c r="F549" s="2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</row>
    <row r="550" spans="1:38" s="4" customFormat="1" ht="13.5">
      <c r="A550" s="28"/>
      <c r="B550" s="62" t="s">
        <v>330</v>
      </c>
      <c r="C550" s="113"/>
      <c r="D550" s="114"/>
      <c r="E550" s="250"/>
      <c r="F550" s="2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</row>
    <row r="551" spans="1:38" s="4" customFormat="1" ht="13.5">
      <c r="A551" s="28"/>
      <c r="B551" s="62"/>
      <c r="C551" s="113"/>
      <c r="D551" s="114"/>
      <c r="E551" s="250"/>
      <c r="F551" s="2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</row>
    <row r="552" spans="1:38" s="4" customFormat="1" ht="13.5">
      <c r="A552" s="28" t="s">
        <v>51</v>
      </c>
      <c r="B552" s="2" t="s">
        <v>25</v>
      </c>
      <c r="C552" s="113"/>
      <c r="D552" s="114"/>
      <c r="E552" s="250"/>
      <c r="F552" s="11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</row>
    <row r="553" spans="1:38" s="4" customFormat="1" ht="13.5">
      <c r="A553" s="28"/>
      <c r="B553" s="2" t="s">
        <v>8</v>
      </c>
      <c r="C553" s="113"/>
      <c r="D553" s="116"/>
      <c r="E553" s="250"/>
      <c r="F553" s="2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</row>
    <row r="554" spans="1:38" s="4" customFormat="1" ht="13.5">
      <c r="A554" s="28"/>
      <c r="B554" s="2" t="s">
        <v>105</v>
      </c>
      <c r="C554" s="113"/>
      <c r="D554" s="114"/>
      <c r="E554" s="250"/>
      <c r="F554" s="11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</row>
    <row r="555" spans="1:38" s="4" customFormat="1" ht="13.5">
      <c r="A555" s="28"/>
      <c r="B555" s="2" t="s">
        <v>106</v>
      </c>
      <c r="C555" s="113">
        <v>235</v>
      </c>
      <c r="D555" s="37" t="s">
        <v>41</v>
      </c>
      <c r="E555" s="250"/>
      <c r="F555" s="115">
        <f>E555*C555</f>
        <v>0</v>
      </c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</row>
    <row r="556" spans="1:38" s="4" customFormat="1" ht="13.5">
      <c r="A556" s="28"/>
      <c r="B556" s="30"/>
      <c r="C556" s="45"/>
      <c r="D556" s="46"/>
      <c r="E556" s="240"/>
      <c r="F556" s="34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</row>
    <row r="557" spans="1:38" s="4" customFormat="1" ht="13.5">
      <c r="A557" s="28"/>
      <c r="B557" s="30"/>
      <c r="C557" s="45"/>
      <c r="D557" s="46"/>
      <c r="E557" s="251"/>
      <c r="F557" s="117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</row>
    <row r="558" spans="1:38" s="4" customFormat="1" ht="13.5">
      <c r="A558" s="28"/>
      <c r="B558" s="30"/>
      <c r="C558" s="44"/>
      <c r="D558" s="30"/>
      <c r="E558" s="240"/>
      <c r="F558" s="34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</row>
    <row r="559" spans="1:38" s="4" customFormat="1" ht="13.5">
      <c r="A559" s="28"/>
      <c r="B559" s="39"/>
      <c r="C559" s="111"/>
      <c r="D559" s="112"/>
      <c r="E559" s="240"/>
      <c r="F559" s="34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</row>
    <row r="560" spans="1:38" s="4" customFormat="1" ht="13.5">
      <c r="A560" s="28"/>
      <c r="B560" s="30"/>
      <c r="C560" s="111"/>
      <c r="D560" s="112"/>
      <c r="E560" s="240"/>
      <c r="F560" s="34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</row>
    <row r="561" spans="1:38" s="4" customFormat="1" ht="13.5">
      <c r="A561" s="28"/>
      <c r="B561" s="39"/>
      <c r="C561" s="36"/>
      <c r="D561" s="37"/>
      <c r="E561" s="252"/>
      <c r="F561" s="34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</row>
    <row r="562" spans="1:38" s="4" customFormat="1" ht="13.5">
      <c r="A562" s="28"/>
      <c r="B562" s="39"/>
      <c r="C562" s="36"/>
      <c r="D562" s="37"/>
      <c r="E562" s="252"/>
      <c r="F562" s="3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</row>
    <row r="563" spans="2:5" ht="13.5">
      <c r="B563" s="39"/>
      <c r="C563" s="45"/>
      <c r="D563" s="46"/>
      <c r="E563" s="240"/>
    </row>
    <row r="564" spans="2:5" ht="13.5">
      <c r="B564" s="39"/>
      <c r="C564" s="45"/>
      <c r="D564" s="46"/>
      <c r="E564" s="240"/>
    </row>
    <row r="565" spans="3:5" ht="13.5">
      <c r="C565" s="45"/>
      <c r="D565" s="46"/>
      <c r="E565" s="240"/>
    </row>
    <row r="566" spans="3:5" ht="13.5">
      <c r="C566" s="45"/>
      <c r="D566" s="46"/>
      <c r="E566" s="240"/>
    </row>
    <row r="567" spans="2:6" ht="13.5">
      <c r="B567" s="118"/>
      <c r="C567" s="111"/>
      <c r="D567" s="112"/>
      <c r="E567" s="240"/>
      <c r="F567" s="33"/>
    </row>
    <row r="568" spans="1:6" s="2" customFormat="1" ht="13.5">
      <c r="A568" s="28"/>
      <c r="B568" s="119"/>
      <c r="C568" s="111"/>
      <c r="D568" s="112"/>
      <c r="E568" s="240"/>
      <c r="F568" s="33"/>
    </row>
    <row r="569" spans="1:6" s="2" customFormat="1" ht="13.5">
      <c r="A569" s="28"/>
      <c r="B569" s="30"/>
      <c r="C569" s="44"/>
      <c r="D569" s="30"/>
      <c r="E569" s="240"/>
      <c r="F569" s="34"/>
    </row>
    <row r="570" ht="13.5">
      <c r="E570" s="240"/>
    </row>
    <row r="571" spans="2:6" ht="13.5">
      <c r="B571" s="119"/>
      <c r="C571" s="111"/>
      <c r="D571" s="112"/>
      <c r="E571" s="240"/>
      <c r="F571" s="33"/>
    </row>
    <row r="572" spans="2:5" ht="13.5">
      <c r="B572" s="39"/>
      <c r="C572" s="36"/>
      <c r="D572" s="37"/>
      <c r="E572" s="240"/>
    </row>
    <row r="573" spans="2:5" ht="13.5">
      <c r="B573" s="39"/>
      <c r="C573" s="36"/>
      <c r="D573" s="37"/>
      <c r="E573" s="240"/>
    </row>
    <row r="574" spans="2:6" ht="13.5">
      <c r="B574" s="49" t="s">
        <v>273</v>
      </c>
      <c r="C574" s="111"/>
      <c r="D574" s="112"/>
      <c r="E574" s="240"/>
      <c r="F574" s="110"/>
    </row>
    <row r="575" spans="2:6" ht="15" thickBot="1">
      <c r="B575" s="51" t="s">
        <v>154</v>
      </c>
      <c r="C575" s="111"/>
      <c r="D575" s="112"/>
      <c r="E575" s="252"/>
      <c r="F575" s="52">
        <f>SUM(F554:F574)</f>
        <v>0</v>
      </c>
    </row>
    <row r="576" spans="2:5" ht="15" thickTop="1">
      <c r="B576" s="39"/>
      <c r="C576" s="36"/>
      <c r="D576" s="37"/>
      <c r="E576" s="240"/>
    </row>
    <row r="577" spans="2:5" ht="13.5">
      <c r="B577" s="39"/>
      <c r="C577" s="36"/>
      <c r="D577" s="37"/>
      <c r="E577" s="240"/>
    </row>
    <row r="578" spans="2:5" ht="13.5">
      <c r="B578" s="39"/>
      <c r="C578" s="36"/>
      <c r="D578" s="37"/>
      <c r="E578" s="240"/>
    </row>
    <row r="579" spans="2:5" ht="13.5">
      <c r="B579" s="39"/>
      <c r="C579" s="36"/>
      <c r="D579" s="37"/>
      <c r="E579" s="240"/>
    </row>
    <row r="580" spans="2:5" ht="13.5">
      <c r="B580" s="39"/>
      <c r="C580" s="36"/>
      <c r="D580" s="37"/>
      <c r="E580" s="240"/>
    </row>
    <row r="581" spans="2:5" ht="13.5">
      <c r="B581" s="39" t="s">
        <v>23</v>
      </c>
      <c r="C581" s="45"/>
      <c r="D581" s="46"/>
      <c r="E581" s="240"/>
    </row>
    <row r="582" spans="3:5" ht="13.5">
      <c r="C582" s="45"/>
      <c r="D582" s="46"/>
      <c r="E582" s="240"/>
    </row>
    <row r="583" spans="2:5" ht="13.5">
      <c r="B583" s="35" t="s">
        <v>109</v>
      </c>
      <c r="C583" s="45"/>
      <c r="D583" s="46"/>
      <c r="E583" s="240"/>
    </row>
    <row r="584" spans="2:5" ht="13.5">
      <c r="B584" s="35" t="s">
        <v>110</v>
      </c>
      <c r="C584" s="45"/>
      <c r="D584" s="46"/>
      <c r="E584" s="240"/>
    </row>
    <row r="585" spans="2:5" ht="13.5">
      <c r="B585" s="39"/>
      <c r="C585" s="45"/>
      <c r="D585" s="46"/>
      <c r="E585" s="240"/>
    </row>
    <row r="586" spans="3:5" ht="13.5">
      <c r="C586" s="36"/>
      <c r="D586" s="37"/>
      <c r="E586" s="240"/>
    </row>
    <row r="587" spans="1:6" s="122" customFormat="1" ht="15">
      <c r="A587" s="28" t="s">
        <v>51</v>
      </c>
      <c r="B587" s="120" t="s">
        <v>363</v>
      </c>
      <c r="C587" s="121"/>
      <c r="D587" s="121"/>
      <c r="E587" s="240"/>
      <c r="F587" s="34"/>
    </row>
    <row r="588" spans="1:6" s="122" customFormat="1" ht="15">
      <c r="A588" s="28"/>
      <c r="B588" s="120" t="s">
        <v>364</v>
      </c>
      <c r="C588" s="123">
        <v>7</v>
      </c>
      <c r="D588" s="121" t="s">
        <v>38</v>
      </c>
      <c r="E588" s="240"/>
      <c r="F588" s="34">
        <f>E588*C588</f>
        <v>0</v>
      </c>
    </row>
    <row r="589" spans="1:6" s="122" customFormat="1" ht="15">
      <c r="A589" s="28"/>
      <c r="B589" s="120"/>
      <c r="C589" s="121"/>
      <c r="D589" s="121"/>
      <c r="E589" s="240"/>
      <c r="F589" s="34"/>
    </row>
    <row r="590" spans="2:5" ht="13.5">
      <c r="B590" s="39" t="s">
        <v>274</v>
      </c>
      <c r="C590" s="36"/>
      <c r="D590" s="37"/>
      <c r="E590" s="240"/>
    </row>
    <row r="591" spans="2:5" ht="13.5">
      <c r="B591" s="39"/>
      <c r="C591" s="36"/>
      <c r="D591" s="37"/>
      <c r="E591" s="240"/>
    </row>
    <row r="592" spans="1:6" ht="15">
      <c r="A592" s="28" t="s">
        <v>52</v>
      </c>
      <c r="B592" s="42" t="s">
        <v>276</v>
      </c>
      <c r="C592" s="36">
        <v>6</v>
      </c>
      <c r="D592" s="37" t="s">
        <v>38</v>
      </c>
      <c r="E592" s="240"/>
      <c r="F592" s="34">
        <f>E592*C592</f>
        <v>0</v>
      </c>
    </row>
    <row r="593" spans="2:5" ht="13.5">
      <c r="B593" s="42"/>
      <c r="C593" s="36"/>
      <c r="D593" s="37"/>
      <c r="E593" s="240"/>
    </row>
    <row r="594" spans="2:5" ht="13.5">
      <c r="B594" s="42"/>
      <c r="C594" s="36"/>
      <c r="D594" s="37"/>
      <c r="E594" s="240"/>
    </row>
    <row r="595" spans="2:5" ht="13.5">
      <c r="B595" s="42"/>
      <c r="C595" s="36"/>
      <c r="D595" s="37"/>
      <c r="E595" s="240"/>
    </row>
    <row r="596" spans="2:5" ht="13.5">
      <c r="B596" s="42"/>
      <c r="C596" s="36"/>
      <c r="D596" s="37"/>
      <c r="E596" s="240"/>
    </row>
    <row r="597" spans="2:5" ht="13.5">
      <c r="B597" s="42"/>
      <c r="C597" s="36"/>
      <c r="D597" s="37"/>
      <c r="E597" s="240"/>
    </row>
    <row r="598" spans="2:5" ht="13.5">
      <c r="B598" s="42"/>
      <c r="C598" s="36"/>
      <c r="D598" s="37"/>
      <c r="E598" s="240"/>
    </row>
    <row r="599" spans="2:5" ht="13.5">
      <c r="B599" s="42"/>
      <c r="C599" s="36"/>
      <c r="D599" s="37"/>
      <c r="E599" s="240"/>
    </row>
    <row r="600" spans="2:5" ht="13.5">
      <c r="B600" s="42"/>
      <c r="C600" s="36"/>
      <c r="D600" s="37"/>
      <c r="E600" s="240"/>
    </row>
    <row r="601" spans="2:5" ht="13.5">
      <c r="B601" s="42"/>
      <c r="C601" s="36"/>
      <c r="D601" s="37"/>
      <c r="E601" s="240"/>
    </row>
    <row r="602" spans="2:5" ht="13.5">
      <c r="B602" s="42"/>
      <c r="C602" s="36"/>
      <c r="D602" s="37"/>
      <c r="E602" s="240"/>
    </row>
    <row r="603" spans="2:5" ht="13.5">
      <c r="B603" s="42"/>
      <c r="C603" s="36"/>
      <c r="D603" s="37"/>
      <c r="E603" s="240"/>
    </row>
    <row r="604" spans="2:5" ht="13.5">
      <c r="B604" s="42"/>
      <c r="C604" s="36"/>
      <c r="D604" s="37"/>
      <c r="E604" s="240"/>
    </row>
    <row r="605" spans="2:5" ht="13.5">
      <c r="B605" s="42"/>
      <c r="C605" s="36"/>
      <c r="D605" s="37"/>
      <c r="E605" s="240"/>
    </row>
    <row r="606" spans="2:5" ht="13.5">
      <c r="B606" s="42"/>
      <c r="C606" s="36"/>
      <c r="D606" s="37"/>
      <c r="E606" s="240"/>
    </row>
    <row r="607" spans="2:5" ht="13.5">
      <c r="B607" s="42"/>
      <c r="C607" s="36"/>
      <c r="D607" s="37"/>
      <c r="E607" s="240"/>
    </row>
    <row r="608" spans="2:5" ht="13.5">
      <c r="B608" s="42"/>
      <c r="C608" s="36"/>
      <c r="D608" s="37"/>
      <c r="E608" s="240"/>
    </row>
    <row r="609" spans="3:5" ht="13.5">
      <c r="C609" s="36"/>
      <c r="D609" s="37"/>
      <c r="E609" s="240"/>
    </row>
    <row r="610" spans="3:5" ht="13.5">
      <c r="C610" s="36"/>
      <c r="D610" s="37"/>
      <c r="E610" s="240"/>
    </row>
    <row r="611" spans="2:5" ht="13.5">
      <c r="B611" s="42"/>
      <c r="D611" s="124"/>
      <c r="E611" s="240"/>
    </row>
    <row r="612" spans="2:5" ht="13.5">
      <c r="B612" s="42"/>
      <c r="D612" s="124"/>
      <c r="E612" s="240"/>
    </row>
    <row r="613" spans="2:5" ht="13.5">
      <c r="B613" s="42"/>
      <c r="D613" s="124"/>
      <c r="E613" s="240"/>
    </row>
    <row r="614" spans="2:5" ht="13.5">
      <c r="B614" s="42"/>
      <c r="D614" s="124"/>
      <c r="E614" s="240"/>
    </row>
    <row r="615" spans="2:5" ht="13.5">
      <c r="B615" s="42"/>
      <c r="D615" s="124"/>
      <c r="E615" s="240"/>
    </row>
    <row r="616" spans="3:5" ht="13.5">
      <c r="C616" s="36"/>
      <c r="D616" s="37"/>
      <c r="E616" s="240"/>
    </row>
    <row r="617" spans="2:6" ht="13.5">
      <c r="B617" s="49" t="s">
        <v>23</v>
      </c>
      <c r="C617" s="36"/>
      <c r="D617" s="37"/>
      <c r="E617" s="240"/>
      <c r="F617" s="110"/>
    </row>
    <row r="618" spans="2:6" ht="15" thickBot="1">
      <c r="B618" s="49" t="s">
        <v>16</v>
      </c>
      <c r="C618" s="36"/>
      <c r="D618" s="37"/>
      <c r="E618" s="240"/>
      <c r="F618" s="52">
        <f>SUM(F583:F611)</f>
        <v>0</v>
      </c>
    </row>
    <row r="619" spans="2:6" ht="15" thickTop="1">
      <c r="B619" s="49"/>
      <c r="C619" s="36"/>
      <c r="D619" s="37"/>
      <c r="E619" s="240"/>
      <c r="F619" s="33"/>
    </row>
    <row r="620" spans="2:6" ht="13.5">
      <c r="B620" s="49"/>
      <c r="C620" s="36"/>
      <c r="D620" s="37"/>
      <c r="E620" s="240"/>
      <c r="F620" s="33"/>
    </row>
    <row r="621" spans="2:6" ht="13.5">
      <c r="B621" s="49"/>
      <c r="C621" s="36"/>
      <c r="D621" s="37"/>
      <c r="E621" s="240"/>
      <c r="F621" s="33"/>
    </row>
    <row r="622" spans="2:6" ht="13.5">
      <c r="B622" s="49"/>
      <c r="C622" s="36"/>
      <c r="D622" s="37"/>
      <c r="E622" s="240"/>
      <c r="F622" s="33"/>
    </row>
    <row r="623" spans="2:6" ht="13.5">
      <c r="B623" s="49"/>
      <c r="C623" s="36"/>
      <c r="D623" s="37"/>
      <c r="E623" s="240"/>
      <c r="F623" s="33"/>
    </row>
    <row r="624" spans="2:6" ht="13.5">
      <c r="B624" s="49"/>
      <c r="C624" s="36"/>
      <c r="D624" s="37"/>
      <c r="E624" s="240"/>
      <c r="F624" s="33"/>
    </row>
    <row r="625" spans="1:6" ht="13.5">
      <c r="A625" s="28" t="s">
        <v>244</v>
      </c>
      <c r="B625" s="39" t="s">
        <v>275</v>
      </c>
      <c r="C625" s="45"/>
      <c r="D625" s="46"/>
      <c r="E625" s="253"/>
      <c r="F625" s="125"/>
    </row>
    <row r="626" spans="2:6" ht="13.5">
      <c r="B626" s="39"/>
      <c r="C626" s="45"/>
      <c r="D626" s="46"/>
      <c r="E626" s="253"/>
      <c r="F626" s="125"/>
    </row>
    <row r="627" spans="2:6" ht="13.5">
      <c r="B627" s="103" t="s">
        <v>314</v>
      </c>
      <c r="C627" s="45"/>
      <c r="D627" s="46"/>
      <c r="E627" s="253"/>
      <c r="F627" s="125"/>
    </row>
    <row r="628" spans="2:6" ht="13.5">
      <c r="B628" s="103" t="s">
        <v>315</v>
      </c>
      <c r="C628" s="45"/>
      <c r="D628" s="46"/>
      <c r="E628" s="253"/>
      <c r="F628" s="125"/>
    </row>
    <row r="629" spans="3:6" ht="13.5">
      <c r="C629" s="45"/>
      <c r="D629" s="46"/>
      <c r="E629" s="253"/>
      <c r="F629" s="125"/>
    </row>
    <row r="630" spans="1:6" s="95" customFormat="1" ht="13.5">
      <c r="A630" s="91" t="s">
        <v>51</v>
      </c>
      <c r="B630" s="126" t="s">
        <v>347</v>
      </c>
      <c r="C630" s="45">
        <v>5</v>
      </c>
      <c r="D630" s="127" t="s">
        <v>38</v>
      </c>
      <c r="E630" s="254"/>
      <c r="F630" s="128">
        <f>E630*C630</f>
        <v>0</v>
      </c>
    </row>
    <row r="631" spans="3:6" ht="13.5">
      <c r="C631" s="45"/>
      <c r="D631" s="46"/>
      <c r="E631" s="253"/>
      <c r="F631" s="125"/>
    </row>
    <row r="632" spans="3:6" ht="13.5">
      <c r="C632" s="45"/>
      <c r="D632" s="46"/>
      <c r="E632" s="253"/>
      <c r="F632" s="125"/>
    </row>
    <row r="633" spans="1:6" ht="13.5">
      <c r="A633" s="28" t="s">
        <v>52</v>
      </c>
      <c r="B633" s="30" t="s">
        <v>277</v>
      </c>
      <c r="C633" s="45">
        <v>5</v>
      </c>
      <c r="D633" s="46" t="str">
        <f>D630</f>
        <v>Nr</v>
      </c>
      <c r="E633" s="253"/>
      <c r="F633" s="125">
        <f>E633*C633</f>
        <v>0</v>
      </c>
    </row>
    <row r="634" spans="3:6" ht="13.5">
      <c r="C634" s="45"/>
      <c r="D634" s="46"/>
      <c r="E634" s="253"/>
      <c r="F634" s="125"/>
    </row>
    <row r="635" spans="1:6" s="24" customFormat="1" ht="15">
      <c r="A635" s="129"/>
      <c r="B635" s="130" t="s">
        <v>356</v>
      </c>
      <c r="C635" s="131"/>
      <c r="D635" s="132"/>
      <c r="E635" s="255"/>
      <c r="F635" s="133"/>
    </row>
    <row r="636" spans="1:6" s="24" customFormat="1" ht="13.5">
      <c r="A636" s="129"/>
      <c r="B636" s="130"/>
      <c r="C636" s="134"/>
      <c r="D636" s="135"/>
      <c r="E636" s="256"/>
      <c r="F636" s="136"/>
    </row>
    <row r="637" spans="1:6" s="141" customFormat="1" ht="60">
      <c r="A637" s="137" t="s">
        <v>52</v>
      </c>
      <c r="B637" s="138" t="s">
        <v>280</v>
      </c>
      <c r="C637" s="139">
        <v>2</v>
      </c>
      <c r="D637" s="140" t="s">
        <v>281</v>
      </c>
      <c r="E637" s="257"/>
      <c r="F637" s="128">
        <f>E637*C637</f>
        <v>0</v>
      </c>
    </row>
    <row r="638" spans="1:6" s="24" customFormat="1" ht="13.5">
      <c r="A638" s="129"/>
      <c r="B638" s="142"/>
      <c r="C638" s="129"/>
      <c r="D638" s="143"/>
      <c r="E638" s="258"/>
      <c r="F638" s="25"/>
    </row>
    <row r="639" spans="1:6" s="24" customFormat="1" ht="13.5">
      <c r="A639" s="129" t="s">
        <v>53</v>
      </c>
      <c r="B639" s="144" t="s">
        <v>357</v>
      </c>
      <c r="C639" s="129"/>
      <c r="D639" s="143" t="s">
        <v>358</v>
      </c>
      <c r="E639" s="258"/>
      <c r="F639" s="25"/>
    </row>
    <row r="640" spans="1:6" s="24" customFormat="1" ht="13.5">
      <c r="A640" s="129"/>
      <c r="B640" s="145" t="s">
        <v>359</v>
      </c>
      <c r="C640" s="129">
        <v>5</v>
      </c>
      <c r="D640" s="143" t="s">
        <v>360</v>
      </c>
      <c r="E640" s="258"/>
      <c r="F640" s="128">
        <f>E640*C640</f>
        <v>0</v>
      </c>
    </row>
    <row r="641" spans="1:6" s="24" customFormat="1" ht="13.5">
      <c r="A641" s="129"/>
      <c r="B641" s="144"/>
      <c r="C641" s="129" t="s">
        <v>244</v>
      </c>
      <c r="D641" s="143" t="s">
        <v>244</v>
      </c>
      <c r="E641" s="258"/>
      <c r="F641" s="128" t="s">
        <v>244</v>
      </c>
    </row>
    <row r="642" spans="1:6" s="141" customFormat="1" ht="76.5">
      <c r="A642" s="137" t="s">
        <v>54</v>
      </c>
      <c r="B642" s="146" t="s">
        <v>384</v>
      </c>
      <c r="C642" s="137">
        <v>2</v>
      </c>
      <c r="D642" s="147" t="s">
        <v>281</v>
      </c>
      <c r="E642" s="259"/>
      <c r="F642" s="128">
        <f>E642*C642</f>
        <v>0</v>
      </c>
    </row>
    <row r="643" spans="1:6" s="24" customFormat="1" ht="13.5">
      <c r="A643" s="129"/>
      <c r="B643" s="145" t="s">
        <v>358</v>
      </c>
      <c r="C643" s="134"/>
      <c r="D643" s="135"/>
      <c r="E643" s="256"/>
      <c r="F643" s="136"/>
    </row>
    <row r="644" spans="1:6" s="24" customFormat="1" ht="30">
      <c r="A644" s="129"/>
      <c r="B644" s="130" t="s">
        <v>361</v>
      </c>
      <c r="C644" s="134"/>
      <c r="D644" s="135"/>
      <c r="E644" s="256"/>
      <c r="F644" s="136"/>
    </row>
    <row r="645" spans="1:6" s="24" customFormat="1" ht="13.5">
      <c r="A645" s="129"/>
      <c r="B645" s="142"/>
      <c r="C645" s="148"/>
      <c r="D645" s="149"/>
      <c r="E645" s="260"/>
      <c r="F645" s="150"/>
    </row>
    <row r="646" spans="1:6" s="24" customFormat="1" ht="30">
      <c r="A646" s="129" t="s">
        <v>55</v>
      </c>
      <c r="B646" s="142" t="s">
        <v>362</v>
      </c>
      <c r="C646" s="148" t="s">
        <v>244</v>
      </c>
      <c r="D646" s="149" t="s">
        <v>40</v>
      </c>
      <c r="E646" s="261"/>
      <c r="F646" s="151">
        <f>E646</f>
        <v>0</v>
      </c>
    </row>
    <row r="647" spans="1:6" s="141" customFormat="1" ht="13.5">
      <c r="A647" s="139"/>
      <c r="B647" s="152"/>
      <c r="C647" s="139"/>
      <c r="D647" s="153"/>
      <c r="E647" s="262"/>
      <c r="F647" s="154"/>
    </row>
    <row r="648" spans="1:6" s="24" customFormat="1" ht="13.5">
      <c r="A648" s="129"/>
      <c r="B648" s="155"/>
      <c r="C648" s="129"/>
      <c r="D648" s="156"/>
      <c r="E648" s="263"/>
      <c r="F648" s="157"/>
    </row>
    <row r="649" spans="1:6" s="24" customFormat="1" ht="13.5">
      <c r="A649" s="129"/>
      <c r="B649" s="158"/>
      <c r="C649" s="129"/>
      <c r="D649" s="156"/>
      <c r="E649" s="263"/>
      <c r="F649" s="157"/>
    </row>
    <row r="650" spans="1:6" s="163" customFormat="1" ht="13.5">
      <c r="A650" s="159"/>
      <c r="B650" s="158"/>
      <c r="C650" s="160"/>
      <c r="D650" s="161"/>
      <c r="E650" s="264"/>
      <c r="F650" s="162"/>
    </row>
    <row r="651" spans="1:6" s="163" customFormat="1" ht="13.5">
      <c r="A651" s="159"/>
      <c r="B651" s="158"/>
      <c r="C651" s="160"/>
      <c r="D651" s="161"/>
      <c r="E651" s="264"/>
      <c r="F651" s="162"/>
    </row>
    <row r="652" spans="1:6" s="163" customFormat="1" ht="13.5">
      <c r="A652" s="159"/>
      <c r="B652" s="158"/>
      <c r="C652" s="160"/>
      <c r="D652" s="161"/>
      <c r="E652" s="264"/>
      <c r="F652" s="162"/>
    </row>
    <row r="653" spans="1:6" s="163" customFormat="1" ht="13.5">
      <c r="A653" s="159"/>
      <c r="B653" s="158"/>
      <c r="C653" s="160"/>
      <c r="D653" s="161"/>
      <c r="E653" s="264"/>
      <c r="F653" s="162"/>
    </row>
    <row r="654" spans="1:6" s="163" customFormat="1" ht="13.5">
      <c r="A654" s="159"/>
      <c r="B654" s="158"/>
      <c r="C654" s="160"/>
      <c r="D654" s="161"/>
      <c r="E654" s="264"/>
      <c r="F654" s="162"/>
    </row>
    <row r="655" spans="1:6" s="163" customFormat="1" ht="13.5">
      <c r="A655" s="159"/>
      <c r="B655" s="158"/>
      <c r="C655" s="160"/>
      <c r="D655" s="161"/>
      <c r="E655" s="264"/>
      <c r="F655" s="162"/>
    </row>
    <row r="656" spans="1:6" s="163" customFormat="1" ht="13.5">
      <c r="A656" s="159"/>
      <c r="B656" s="158"/>
      <c r="C656" s="160"/>
      <c r="D656" s="161"/>
      <c r="E656" s="264"/>
      <c r="F656" s="162"/>
    </row>
    <row r="657" spans="1:6" s="163" customFormat="1" ht="13.5">
      <c r="A657" s="159"/>
      <c r="B657" s="158"/>
      <c r="C657" s="160"/>
      <c r="D657" s="161"/>
      <c r="E657" s="264"/>
      <c r="F657" s="162"/>
    </row>
    <row r="658" spans="1:6" s="163" customFormat="1" ht="13.5">
      <c r="A658" s="159"/>
      <c r="B658" s="158"/>
      <c r="C658" s="160"/>
      <c r="D658" s="161"/>
      <c r="E658" s="264"/>
      <c r="F658" s="162"/>
    </row>
    <row r="659" spans="1:6" s="163" customFormat="1" ht="13.5">
      <c r="A659" s="159"/>
      <c r="B659" s="158"/>
      <c r="C659" s="160"/>
      <c r="D659" s="161"/>
      <c r="E659" s="264"/>
      <c r="F659" s="162"/>
    </row>
    <row r="660" spans="1:6" ht="13.5">
      <c r="A660" s="28" t="s">
        <v>244</v>
      </c>
      <c r="E660" s="253"/>
      <c r="F660" s="164"/>
    </row>
    <row r="661" spans="2:6" ht="15" thickBot="1">
      <c r="B661" s="49" t="s">
        <v>282</v>
      </c>
      <c r="E661" s="253"/>
      <c r="F661" s="165">
        <f>SUM(F630:F660)</f>
        <v>0</v>
      </c>
    </row>
    <row r="662" spans="2:6" ht="15" thickTop="1">
      <c r="B662" s="49"/>
      <c r="C662" s="36"/>
      <c r="D662" s="37"/>
      <c r="E662" s="240"/>
      <c r="F662" s="33"/>
    </row>
    <row r="663" spans="2:6" ht="13.5">
      <c r="B663" s="49"/>
      <c r="C663" s="36"/>
      <c r="D663" s="37"/>
      <c r="E663" s="240"/>
      <c r="F663" s="33"/>
    </row>
    <row r="664" spans="2:6" ht="13.5">
      <c r="B664" s="49"/>
      <c r="C664" s="36"/>
      <c r="D664" s="37"/>
      <c r="E664" s="240"/>
      <c r="F664" s="33"/>
    </row>
    <row r="665" spans="2:6" ht="13.5">
      <c r="B665" s="49"/>
      <c r="C665" s="36"/>
      <c r="D665" s="37"/>
      <c r="E665" s="240"/>
      <c r="F665" s="33"/>
    </row>
    <row r="666" spans="2:5" ht="13.5">
      <c r="B666" s="166" t="s">
        <v>111</v>
      </c>
      <c r="E666" s="240"/>
    </row>
    <row r="667" ht="13.5">
      <c r="E667" s="240"/>
    </row>
    <row r="668" spans="2:6" ht="13.5">
      <c r="B668" s="167" t="s">
        <v>112</v>
      </c>
      <c r="C668" s="168"/>
      <c r="D668" s="169"/>
      <c r="E668" s="265"/>
      <c r="F668" s="117"/>
    </row>
    <row r="669" spans="2:6" ht="13.5">
      <c r="B669" s="170"/>
      <c r="C669" s="168"/>
      <c r="D669" s="169"/>
      <c r="E669" s="265"/>
      <c r="F669" s="117"/>
    </row>
    <row r="670" spans="2:6" ht="13.5">
      <c r="B670" s="170" t="s">
        <v>113</v>
      </c>
      <c r="C670" s="168"/>
      <c r="D670" s="169"/>
      <c r="E670" s="265"/>
      <c r="F670" s="117"/>
    </row>
    <row r="671" spans="2:6" ht="13.5">
      <c r="B671" s="170" t="s">
        <v>114</v>
      </c>
      <c r="C671" s="168"/>
      <c r="D671" s="169"/>
      <c r="E671" s="265"/>
      <c r="F671" s="117"/>
    </row>
    <row r="672" spans="2:6" ht="13.5">
      <c r="B672" s="170" t="s">
        <v>115</v>
      </c>
      <c r="C672" s="168"/>
      <c r="D672" s="169"/>
      <c r="E672" s="265"/>
      <c r="F672" s="117"/>
    </row>
    <row r="673" spans="2:6" ht="13.5">
      <c r="B673" s="170" t="s">
        <v>116</v>
      </c>
      <c r="C673" s="168"/>
      <c r="D673" s="169"/>
      <c r="E673" s="265"/>
      <c r="F673" s="117"/>
    </row>
    <row r="674" spans="2:6" ht="13.5">
      <c r="B674" s="171"/>
      <c r="C674" s="168"/>
      <c r="D674" s="169"/>
      <c r="E674" s="265"/>
      <c r="F674" s="117"/>
    </row>
    <row r="675" spans="2:6" ht="13.5">
      <c r="B675" s="39" t="s">
        <v>119</v>
      </c>
      <c r="C675" s="45"/>
      <c r="D675" s="46"/>
      <c r="E675" s="265"/>
      <c r="F675" s="117"/>
    </row>
    <row r="676" spans="1:6" ht="13.5">
      <c r="A676" s="28" t="s">
        <v>51</v>
      </c>
      <c r="B676" s="30" t="s">
        <v>316</v>
      </c>
      <c r="C676" s="45"/>
      <c r="D676" s="46"/>
      <c r="E676" s="265"/>
      <c r="F676" s="117"/>
    </row>
    <row r="677" spans="2:5" ht="13.5">
      <c r="B677" s="30" t="s">
        <v>317</v>
      </c>
      <c r="C677" s="45"/>
      <c r="D677" s="46"/>
      <c r="E677" s="265"/>
    </row>
    <row r="678" spans="2:6" ht="13.5">
      <c r="B678" s="30" t="s">
        <v>117</v>
      </c>
      <c r="C678" s="44">
        <v>50</v>
      </c>
      <c r="D678" s="48" t="s">
        <v>38</v>
      </c>
      <c r="E678" s="265"/>
      <c r="F678" s="117">
        <f>E678*C678</f>
        <v>0</v>
      </c>
    </row>
    <row r="679" spans="3:6" ht="13.5">
      <c r="C679" s="45"/>
      <c r="D679" s="46"/>
      <c r="E679" s="265"/>
      <c r="F679" s="117"/>
    </row>
    <row r="680" spans="1:6" ht="13.5">
      <c r="A680" s="28" t="s">
        <v>52</v>
      </c>
      <c r="B680" s="30" t="s">
        <v>120</v>
      </c>
      <c r="C680" s="45"/>
      <c r="D680" s="46"/>
      <c r="E680" s="265"/>
      <c r="F680" s="117"/>
    </row>
    <row r="681" spans="2:6" ht="13.5">
      <c r="B681" s="30" t="s">
        <v>121</v>
      </c>
      <c r="C681" s="45"/>
      <c r="D681" s="46"/>
      <c r="E681" s="265"/>
      <c r="F681" s="117"/>
    </row>
    <row r="682" spans="2:6" ht="13.5">
      <c r="B682" s="30" t="s">
        <v>118</v>
      </c>
      <c r="C682" s="44">
        <v>12</v>
      </c>
      <c r="D682" s="46" t="s">
        <v>45</v>
      </c>
      <c r="E682" s="265"/>
      <c r="F682" s="117">
        <f>E682*C682</f>
        <v>0</v>
      </c>
    </row>
    <row r="683" spans="3:6" ht="13.5">
      <c r="C683" s="45"/>
      <c r="D683" s="46"/>
      <c r="E683" s="265"/>
      <c r="F683" s="117"/>
    </row>
    <row r="684" spans="3:6" ht="13.5">
      <c r="C684" s="45"/>
      <c r="D684" s="46"/>
      <c r="E684" s="265"/>
      <c r="F684" s="117"/>
    </row>
    <row r="685" spans="3:6" ht="13.5">
      <c r="C685" s="45"/>
      <c r="D685" s="46"/>
      <c r="E685" s="265"/>
      <c r="F685" s="117"/>
    </row>
    <row r="686" spans="3:6" ht="13.5">
      <c r="C686" s="45"/>
      <c r="D686" s="46"/>
      <c r="E686" s="265"/>
      <c r="F686" s="117"/>
    </row>
    <row r="687" spans="3:6" ht="13.5">
      <c r="C687" s="45"/>
      <c r="D687" s="46"/>
      <c r="E687" s="265"/>
      <c r="F687" s="117"/>
    </row>
    <row r="688" spans="3:6" ht="13.5">
      <c r="C688" s="45"/>
      <c r="D688" s="46"/>
      <c r="E688" s="265"/>
      <c r="F688" s="117"/>
    </row>
    <row r="689" spans="3:6" ht="13.5">
      <c r="C689" s="45"/>
      <c r="D689" s="46"/>
      <c r="E689" s="265"/>
      <c r="F689" s="117"/>
    </row>
    <row r="690" spans="3:6" ht="13.5">
      <c r="C690" s="45"/>
      <c r="D690" s="46"/>
      <c r="E690" s="265"/>
      <c r="F690" s="117"/>
    </row>
    <row r="691" spans="3:6" ht="13.5">
      <c r="C691" s="45"/>
      <c r="D691" s="46"/>
      <c r="E691" s="265"/>
      <c r="F691" s="117"/>
    </row>
    <row r="692" spans="3:6" ht="13.5">
      <c r="C692" s="45"/>
      <c r="D692" s="46"/>
      <c r="E692" s="265"/>
      <c r="F692" s="117"/>
    </row>
    <row r="693" spans="3:6" ht="13.5">
      <c r="C693" s="45"/>
      <c r="D693" s="46"/>
      <c r="E693" s="265"/>
      <c r="F693" s="117"/>
    </row>
    <row r="694" spans="3:6" ht="13.5">
      <c r="C694" s="45"/>
      <c r="D694" s="46"/>
      <c r="E694" s="265"/>
      <c r="F694" s="117"/>
    </row>
    <row r="695" spans="3:6" ht="13.5">
      <c r="C695" s="45"/>
      <c r="D695" s="46"/>
      <c r="E695" s="265"/>
      <c r="F695" s="117"/>
    </row>
    <row r="696" spans="3:6" ht="13.5">
      <c r="C696" s="45"/>
      <c r="D696" s="46"/>
      <c r="E696" s="265"/>
      <c r="F696" s="117"/>
    </row>
    <row r="697" spans="3:6" ht="13.5">
      <c r="C697" s="45"/>
      <c r="D697" s="46"/>
      <c r="E697" s="265"/>
      <c r="F697" s="117"/>
    </row>
    <row r="698" spans="3:6" ht="13.5">
      <c r="C698" s="45"/>
      <c r="D698" s="46"/>
      <c r="E698" s="265"/>
      <c r="F698" s="117"/>
    </row>
    <row r="699" spans="3:6" ht="13.5">
      <c r="C699" s="45"/>
      <c r="D699" s="46"/>
      <c r="E699" s="265"/>
      <c r="F699" s="117"/>
    </row>
    <row r="700" spans="3:6" ht="13.5">
      <c r="C700" s="45"/>
      <c r="D700" s="46"/>
      <c r="E700" s="265"/>
      <c r="F700" s="117"/>
    </row>
    <row r="701" spans="3:6" ht="13.5">
      <c r="C701" s="45"/>
      <c r="D701" s="46"/>
      <c r="E701" s="265"/>
      <c r="F701" s="117"/>
    </row>
    <row r="702" spans="3:6" ht="13.5">
      <c r="C702" s="45"/>
      <c r="D702" s="46"/>
      <c r="E702" s="265"/>
      <c r="F702" s="117"/>
    </row>
    <row r="703" spans="3:6" ht="13.5">
      <c r="C703" s="45"/>
      <c r="D703" s="46"/>
      <c r="E703" s="265"/>
      <c r="F703" s="117"/>
    </row>
    <row r="704" spans="2:6" ht="13.5">
      <c r="B704" s="171"/>
      <c r="C704" s="168"/>
      <c r="D704" s="169"/>
      <c r="E704" s="265"/>
      <c r="F704" s="117"/>
    </row>
    <row r="705" spans="4:6" ht="13.5">
      <c r="D705" s="48"/>
      <c r="E705" s="266"/>
      <c r="F705" s="125"/>
    </row>
    <row r="706" spans="2:6" ht="13.5">
      <c r="B706" s="29"/>
      <c r="E706" s="253"/>
      <c r="F706" s="172"/>
    </row>
    <row r="707" spans="2:6" ht="15" thickBot="1">
      <c r="B707" s="49" t="s">
        <v>144</v>
      </c>
      <c r="E707" s="253"/>
      <c r="F707" s="165">
        <f>SUM(F666:F705)</f>
        <v>0</v>
      </c>
    </row>
    <row r="708" spans="2:6" ht="15" thickTop="1">
      <c r="B708" s="49"/>
      <c r="E708" s="253"/>
      <c r="F708" s="173"/>
    </row>
    <row r="709" spans="2:6" ht="13.5">
      <c r="B709" s="49"/>
      <c r="E709" s="253"/>
      <c r="F709" s="173"/>
    </row>
    <row r="710" spans="2:6" ht="13.5">
      <c r="B710" s="49"/>
      <c r="E710" s="253"/>
      <c r="F710" s="173"/>
    </row>
    <row r="711" spans="2:6" ht="13.5">
      <c r="B711" s="49"/>
      <c r="E711" s="253"/>
      <c r="F711" s="173"/>
    </row>
    <row r="712" spans="2:6" ht="13.5">
      <c r="B712" s="49"/>
      <c r="E712" s="253"/>
      <c r="F712" s="173"/>
    </row>
    <row r="713" spans="2:6" ht="13.5">
      <c r="B713" s="49"/>
      <c r="E713" s="253"/>
      <c r="F713" s="173"/>
    </row>
    <row r="714" spans="1:6" s="163" customFormat="1" ht="13.5">
      <c r="A714" s="174"/>
      <c r="B714" s="175" t="s">
        <v>348</v>
      </c>
      <c r="C714" s="176"/>
      <c r="D714" s="177"/>
      <c r="E714" s="267"/>
      <c r="F714" s="178"/>
    </row>
    <row r="715" spans="1:6" s="163" customFormat="1" ht="13.5">
      <c r="A715" s="174"/>
      <c r="B715" s="74"/>
      <c r="C715" s="176"/>
      <c r="D715" s="177"/>
      <c r="E715" s="267"/>
      <c r="F715" s="178"/>
    </row>
    <row r="716" spans="1:6" s="163" customFormat="1" ht="13.5">
      <c r="A716" s="174" t="s">
        <v>51</v>
      </c>
      <c r="B716" s="179" t="s">
        <v>283</v>
      </c>
      <c r="C716" s="174">
        <v>16</v>
      </c>
      <c r="D716" s="180" t="s">
        <v>38</v>
      </c>
      <c r="E716" s="268"/>
      <c r="F716" s="182">
        <f>E716*C716</f>
        <v>0</v>
      </c>
    </row>
    <row r="717" spans="1:6" s="163" customFormat="1" ht="13.5">
      <c r="A717" s="174"/>
      <c r="B717" s="179"/>
      <c r="C717" s="174"/>
      <c r="D717" s="180"/>
      <c r="E717" s="268"/>
      <c r="F717" s="182"/>
    </row>
    <row r="718" spans="1:6" s="163" customFormat="1" ht="13.5">
      <c r="A718" s="174" t="s">
        <v>52</v>
      </c>
      <c r="B718" s="179" t="s">
        <v>349</v>
      </c>
      <c r="C718" s="174">
        <v>64</v>
      </c>
      <c r="D718" s="180" t="s">
        <v>38</v>
      </c>
      <c r="E718" s="268"/>
      <c r="F718" s="182">
        <f aca="true" t="shared" si="1" ref="F718:F728">E718*C718</f>
        <v>0</v>
      </c>
    </row>
    <row r="719" spans="1:6" s="163" customFormat="1" ht="13.5">
      <c r="A719" s="174"/>
      <c r="B719" s="179"/>
      <c r="C719" s="174"/>
      <c r="D719" s="180"/>
      <c r="E719" s="268"/>
      <c r="F719" s="182"/>
    </row>
    <row r="720" spans="1:6" s="163" customFormat="1" ht="13.5">
      <c r="A720" s="174" t="s">
        <v>53</v>
      </c>
      <c r="B720" s="179" t="s">
        <v>284</v>
      </c>
      <c r="C720" s="174">
        <v>2</v>
      </c>
      <c r="D720" s="180" t="s">
        <v>38</v>
      </c>
      <c r="E720" s="268"/>
      <c r="F720" s="182">
        <f t="shared" si="1"/>
        <v>0</v>
      </c>
    </row>
    <row r="721" spans="1:6" s="163" customFormat="1" ht="13.5">
      <c r="A721" s="174"/>
      <c r="B721" s="179"/>
      <c r="C721" s="174"/>
      <c r="D721" s="180"/>
      <c r="E721" s="268"/>
      <c r="F721" s="182"/>
    </row>
    <row r="722" spans="1:6" s="163" customFormat="1" ht="13.5">
      <c r="A722" s="174" t="s">
        <v>54</v>
      </c>
      <c r="B722" s="179" t="s">
        <v>285</v>
      </c>
      <c r="C722" s="174">
        <v>2</v>
      </c>
      <c r="D722" s="180" t="s">
        <v>38</v>
      </c>
      <c r="E722" s="268"/>
      <c r="F722" s="182">
        <f t="shared" si="1"/>
        <v>0</v>
      </c>
    </row>
    <row r="723" spans="1:6" s="163" customFormat="1" ht="13.5">
      <c r="A723" s="174"/>
      <c r="B723" s="179"/>
      <c r="C723" s="174"/>
      <c r="D723" s="180"/>
      <c r="E723" s="268"/>
      <c r="F723" s="182"/>
    </row>
    <row r="724" spans="1:6" s="163" customFormat="1" ht="13.5">
      <c r="A724" s="174" t="s">
        <v>55</v>
      </c>
      <c r="B724" s="179" t="s">
        <v>286</v>
      </c>
      <c r="C724" s="174">
        <v>3</v>
      </c>
      <c r="D724" s="180" t="s">
        <v>38</v>
      </c>
      <c r="E724" s="268"/>
      <c r="F724" s="182">
        <f t="shared" si="1"/>
        <v>0</v>
      </c>
    </row>
    <row r="725" spans="1:6" s="163" customFormat="1" ht="13.5">
      <c r="A725" s="174"/>
      <c r="B725" s="179"/>
      <c r="C725" s="174"/>
      <c r="D725" s="180"/>
      <c r="E725" s="268"/>
      <c r="F725" s="182"/>
    </row>
    <row r="726" spans="1:6" s="163" customFormat="1" ht="13.5">
      <c r="A726" s="174" t="s">
        <v>56</v>
      </c>
      <c r="B726" s="179" t="s">
        <v>287</v>
      </c>
      <c r="C726" s="174">
        <v>1</v>
      </c>
      <c r="D726" s="180" t="s">
        <v>288</v>
      </c>
      <c r="E726" s="268"/>
      <c r="F726" s="182">
        <f t="shared" si="1"/>
        <v>0</v>
      </c>
    </row>
    <row r="727" spans="1:6" s="163" customFormat="1" ht="13.5">
      <c r="A727" s="174"/>
      <c r="B727" s="179"/>
      <c r="C727" s="174"/>
      <c r="D727" s="180"/>
      <c r="E727" s="268"/>
      <c r="F727" s="182"/>
    </row>
    <row r="728" spans="1:6" s="163" customFormat="1" ht="13.5">
      <c r="A728" s="174" t="s">
        <v>57</v>
      </c>
      <c r="B728" s="179" t="s">
        <v>289</v>
      </c>
      <c r="C728" s="174">
        <v>1</v>
      </c>
      <c r="D728" s="180" t="s">
        <v>288</v>
      </c>
      <c r="E728" s="268"/>
      <c r="F728" s="182">
        <f t="shared" si="1"/>
        <v>0</v>
      </c>
    </row>
    <row r="729" spans="1:6" s="163" customFormat="1" ht="13.5">
      <c r="A729" s="174"/>
      <c r="B729" s="179"/>
      <c r="C729" s="174"/>
      <c r="D729" s="180"/>
      <c r="E729" s="268"/>
      <c r="F729" s="182"/>
    </row>
    <row r="730" spans="1:6" s="163" customFormat="1" ht="13.5">
      <c r="A730" s="174" t="s">
        <v>58</v>
      </c>
      <c r="B730" s="179" t="s">
        <v>290</v>
      </c>
      <c r="C730" s="174"/>
      <c r="D730" s="180" t="s">
        <v>288</v>
      </c>
      <c r="E730" s="268"/>
      <c r="F730" s="182">
        <f>E730</f>
        <v>0</v>
      </c>
    </row>
    <row r="731" spans="1:6" s="163" customFormat="1" ht="13.5">
      <c r="A731" s="174"/>
      <c r="B731" s="179"/>
      <c r="C731" s="174"/>
      <c r="D731" s="180"/>
      <c r="E731" s="268"/>
      <c r="F731" s="182"/>
    </row>
    <row r="732" spans="1:6" s="163" customFormat="1" ht="13.5">
      <c r="A732" s="174"/>
      <c r="B732" s="179"/>
      <c r="C732" s="174"/>
      <c r="D732" s="180"/>
      <c r="E732" s="268"/>
      <c r="F732" s="182"/>
    </row>
    <row r="733" spans="1:6" s="163" customFormat="1" ht="13.5">
      <c r="A733" s="174"/>
      <c r="B733" s="179"/>
      <c r="C733" s="174"/>
      <c r="D733" s="180"/>
      <c r="E733" s="268"/>
      <c r="F733" s="182"/>
    </row>
    <row r="734" spans="1:6" s="163" customFormat="1" ht="13.5">
      <c r="A734" s="174"/>
      <c r="B734" s="179"/>
      <c r="C734" s="174"/>
      <c r="D734" s="180"/>
      <c r="E734" s="268"/>
      <c r="F734" s="182"/>
    </row>
    <row r="735" spans="1:6" s="163" customFormat="1" ht="13.5">
      <c r="A735" s="174"/>
      <c r="B735" s="179"/>
      <c r="C735" s="174"/>
      <c r="D735" s="180"/>
      <c r="E735" s="268"/>
      <c r="F735" s="182"/>
    </row>
    <row r="736" spans="1:6" s="163" customFormat="1" ht="13.5">
      <c r="A736" s="174"/>
      <c r="B736" s="179"/>
      <c r="C736" s="174"/>
      <c r="D736" s="180"/>
      <c r="E736" s="268"/>
      <c r="F736" s="182"/>
    </row>
    <row r="737" spans="1:6" s="163" customFormat="1" ht="13.5">
      <c r="A737" s="174"/>
      <c r="B737" s="179"/>
      <c r="C737" s="174"/>
      <c r="D737" s="180"/>
      <c r="E737" s="268"/>
      <c r="F737" s="182"/>
    </row>
    <row r="738" spans="1:6" s="163" customFormat="1" ht="13.5">
      <c r="A738" s="174"/>
      <c r="B738" s="179"/>
      <c r="C738" s="174"/>
      <c r="D738" s="180"/>
      <c r="E738" s="268"/>
      <c r="F738" s="182"/>
    </row>
    <row r="739" spans="1:6" s="163" customFormat="1" ht="13.5">
      <c r="A739" s="174"/>
      <c r="B739" s="179"/>
      <c r="C739" s="174"/>
      <c r="D739" s="180"/>
      <c r="E739" s="268"/>
      <c r="F739" s="182"/>
    </row>
    <row r="740" spans="1:6" s="163" customFormat="1" ht="13.5">
      <c r="A740" s="174"/>
      <c r="B740" s="179"/>
      <c r="C740" s="174"/>
      <c r="D740" s="180"/>
      <c r="E740" s="268"/>
      <c r="F740" s="182"/>
    </row>
    <row r="741" spans="1:6" s="163" customFormat="1" ht="13.5">
      <c r="A741" s="174"/>
      <c r="B741" s="179"/>
      <c r="C741" s="174"/>
      <c r="D741" s="180"/>
      <c r="E741" s="268"/>
      <c r="F741" s="182"/>
    </row>
    <row r="742" spans="1:6" s="163" customFormat="1" ht="13.5">
      <c r="A742" s="174"/>
      <c r="B742" s="179"/>
      <c r="C742" s="174"/>
      <c r="D742" s="180"/>
      <c r="E742" s="268"/>
      <c r="F742" s="182"/>
    </row>
    <row r="743" spans="1:6" s="163" customFormat="1" ht="13.5">
      <c r="A743" s="174"/>
      <c r="B743" s="179"/>
      <c r="C743" s="174"/>
      <c r="D743" s="180"/>
      <c r="E743" s="268"/>
      <c r="F743" s="182"/>
    </row>
    <row r="744" spans="1:6" s="163" customFormat="1" ht="13.5">
      <c r="A744" s="174"/>
      <c r="B744" s="179"/>
      <c r="C744" s="174"/>
      <c r="D744" s="180"/>
      <c r="E744" s="268"/>
      <c r="F744" s="182"/>
    </row>
    <row r="745" spans="1:6" s="163" customFormat="1" ht="13.5">
      <c r="A745" s="174"/>
      <c r="B745" s="179"/>
      <c r="C745" s="174"/>
      <c r="D745" s="180"/>
      <c r="E745" s="268"/>
      <c r="F745" s="182"/>
    </row>
    <row r="746" spans="1:6" s="163" customFormat="1" ht="13.5">
      <c r="A746" s="174"/>
      <c r="B746" s="179"/>
      <c r="C746" s="174"/>
      <c r="D746" s="180"/>
      <c r="E746" s="268"/>
      <c r="F746" s="182"/>
    </row>
    <row r="747" spans="1:6" s="163" customFormat="1" ht="13.5">
      <c r="A747" s="174"/>
      <c r="B747" s="179"/>
      <c r="C747" s="174"/>
      <c r="D747" s="180"/>
      <c r="E747" s="268"/>
      <c r="F747" s="182"/>
    </row>
    <row r="748" spans="1:6" s="163" customFormat="1" ht="13.5">
      <c r="A748" s="174"/>
      <c r="B748" s="179"/>
      <c r="C748" s="174"/>
      <c r="D748" s="180"/>
      <c r="E748" s="268"/>
      <c r="F748" s="182"/>
    </row>
    <row r="749" spans="1:6" s="163" customFormat="1" ht="13.5">
      <c r="A749" s="174"/>
      <c r="B749" s="179"/>
      <c r="C749" s="174"/>
      <c r="D749" s="180"/>
      <c r="E749" s="181"/>
      <c r="F749" s="182"/>
    </row>
    <row r="750" spans="1:6" s="163" customFormat="1" ht="13.5">
      <c r="A750" s="174"/>
      <c r="B750" s="177"/>
      <c r="C750" s="58"/>
      <c r="D750" s="59"/>
      <c r="E750" s="183"/>
      <c r="F750" s="183"/>
    </row>
    <row r="751" spans="1:6" s="163" customFormat="1" ht="13.5">
      <c r="A751" s="174"/>
      <c r="B751" s="184" t="s">
        <v>350</v>
      </c>
      <c r="C751" s="185"/>
      <c r="D751" s="180"/>
      <c r="E751" s="183"/>
      <c r="F751" s="186">
        <f>SUM(F715:F738)</f>
        <v>0</v>
      </c>
    </row>
    <row r="752" spans="1:6" s="163" customFormat="1" ht="13.5">
      <c r="A752" s="174"/>
      <c r="B752" s="187"/>
      <c r="C752" s="185"/>
      <c r="D752" s="180"/>
      <c r="E752" s="182"/>
      <c r="F752" s="182"/>
    </row>
    <row r="753" spans="1:6" s="163" customFormat="1" ht="13.5">
      <c r="A753" s="174"/>
      <c r="B753" s="187"/>
      <c r="C753" s="185"/>
      <c r="D753" s="180"/>
      <c r="E753" s="182"/>
      <c r="F753" s="182"/>
    </row>
    <row r="754" spans="1:6" s="163" customFormat="1" ht="13.5">
      <c r="A754" s="174"/>
      <c r="B754" s="187"/>
      <c r="C754" s="185"/>
      <c r="D754" s="180"/>
      <c r="E754" s="182"/>
      <c r="F754" s="182"/>
    </row>
    <row r="755" spans="1:6" s="163" customFormat="1" ht="13.5">
      <c r="A755" s="174"/>
      <c r="B755" s="187"/>
      <c r="C755" s="185"/>
      <c r="D755" s="180"/>
      <c r="E755" s="182"/>
      <c r="F755" s="182"/>
    </row>
    <row r="757" spans="2:4" ht="13.5">
      <c r="B757" s="188" t="s">
        <v>10</v>
      </c>
      <c r="C757" s="36"/>
      <c r="D757" s="37"/>
    </row>
    <row r="758" spans="2:4" ht="13.5">
      <c r="B758" s="188"/>
      <c r="C758" s="36"/>
      <c r="D758" s="37"/>
    </row>
    <row r="759" spans="2:4" ht="13.5">
      <c r="B759" s="188"/>
      <c r="C759" s="36"/>
      <c r="D759" s="37"/>
    </row>
    <row r="760" spans="2:6" ht="13.5">
      <c r="B760" s="30" t="s">
        <v>39</v>
      </c>
      <c r="C760" s="36"/>
      <c r="D760" s="105"/>
      <c r="F760" s="34">
        <f>F49</f>
        <v>0</v>
      </c>
    </row>
    <row r="761" spans="2:4" ht="13.5">
      <c r="B761" s="188"/>
      <c r="C761" s="36"/>
      <c r="D761" s="37"/>
    </row>
    <row r="762" spans="2:4" ht="13.5">
      <c r="B762" s="188"/>
      <c r="C762" s="36"/>
      <c r="D762" s="37"/>
    </row>
    <row r="763" spans="2:6" ht="13.5">
      <c r="B763" s="30" t="s">
        <v>345</v>
      </c>
      <c r="C763" s="36"/>
      <c r="D763" s="105"/>
      <c r="F763" s="34">
        <f>F168</f>
        <v>0</v>
      </c>
    </row>
    <row r="764" spans="2:4" ht="13.5">
      <c r="B764" s="188"/>
      <c r="C764" s="36"/>
      <c r="D764" s="37"/>
    </row>
    <row r="765" spans="2:4" ht="13.5">
      <c r="B765" s="188"/>
      <c r="C765" s="36"/>
      <c r="D765" s="37"/>
    </row>
    <row r="766" spans="2:6" ht="13.5">
      <c r="B766" s="47" t="s">
        <v>346</v>
      </c>
      <c r="C766" s="36"/>
      <c r="D766" s="37"/>
      <c r="F766" s="34">
        <f>F223</f>
        <v>0</v>
      </c>
    </row>
    <row r="767" spans="2:4" ht="13.5">
      <c r="B767" s="188"/>
      <c r="C767" s="36"/>
      <c r="D767" s="37"/>
    </row>
    <row r="769" spans="2:6" ht="13.5">
      <c r="B769" s="30" t="s">
        <v>46</v>
      </c>
      <c r="F769" s="34">
        <f>F284</f>
        <v>0</v>
      </c>
    </row>
    <row r="772" spans="2:6" ht="13.5">
      <c r="B772" s="30" t="s">
        <v>43</v>
      </c>
      <c r="F772" s="34">
        <f>F336</f>
        <v>0</v>
      </c>
    </row>
    <row r="773" spans="3:4" ht="13.5">
      <c r="C773" s="36"/>
      <c r="D773" s="37"/>
    </row>
    <row r="774" spans="3:4" ht="13.5">
      <c r="C774" s="36"/>
      <c r="D774" s="37"/>
    </row>
    <row r="775" spans="2:6" ht="13.5">
      <c r="B775" s="30" t="s">
        <v>11</v>
      </c>
      <c r="C775" s="36"/>
      <c r="D775" s="37"/>
      <c r="F775" s="34">
        <f>F385</f>
        <v>0</v>
      </c>
    </row>
    <row r="776" spans="3:4" ht="13.5">
      <c r="C776" s="36"/>
      <c r="D776" s="37"/>
    </row>
    <row r="777" spans="3:4" ht="13.5">
      <c r="C777" s="36"/>
      <c r="D777" s="37"/>
    </row>
    <row r="778" spans="2:6" ht="13.5">
      <c r="B778" s="30" t="str">
        <f>B389</f>
        <v>FITTINGS AND FIXTURES</v>
      </c>
      <c r="C778" s="36"/>
      <c r="D778" s="37"/>
      <c r="F778" s="34">
        <f>F419</f>
        <v>0</v>
      </c>
    </row>
    <row r="781" spans="2:6" ht="13.5">
      <c r="B781" s="30" t="s">
        <v>12</v>
      </c>
      <c r="C781" s="36"/>
      <c r="D781" s="37"/>
      <c r="F781" s="34">
        <f>F480</f>
        <v>0</v>
      </c>
    </row>
    <row r="782" spans="3:4" ht="13.5">
      <c r="C782" s="36"/>
      <c r="D782" s="37"/>
    </row>
    <row r="783" spans="3:4" ht="13.5">
      <c r="C783" s="36"/>
      <c r="D783" s="37"/>
    </row>
    <row r="784" spans="2:6" ht="13.5">
      <c r="B784" s="30" t="s">
        <v>13</v>
      </c>
      <c r="C784" s="36"/>
      <c r="D784" s="37"/>
      <c r="F784" s="34">
        <f>F534</f>
        <v>0</v>
      </c>
    </row>
    <row r="785" spans="3:4" ht="13.5">
      <c r="C785" s="36"/>
      <c r="D785" s="37"/>
    </row>
    <row r="786" spans="3:4" ht="13.5">
      <c r="C786" s="36"/>
      <c r="D786" s="37"/>
    </row>
    <row r="787" spans="2:6" ht="13.5">
      <c r="B787" s="30" t="s">
        <v>14</v>
      </c>
      <c r="C787" s="36"/>
      <c r="D787" s="37"/>
      <c r="F787" s="34">
        <f>F575</f>
        <v>0</v>
      </c>
    </row>
    <row r="788" spans="3:4" ht="13.5">
      <c r="C788" s="36"/>
      <c r="D788" s="37"/>
    </row>
    <row r="789" spans="3:4" ht="13.5">
      <c r="C789" s="36"/>
      <c r="D789" s="37"/>
    </row>
    <row r="790" spans="2:6" ht="13.5">
      <c r="B790" s="47" t="s">
        <v>23</v>
      </c>
      <c r="C790" s="36"/>
      <c r="D790" s="37"/>
      <c r="F790" s="34">
        <f>F618</f>
        <v>0</v>
      </c>
    </row>
    <row r="791" spans="3:4" ht="13.5">
      <c r="C791" s="36"/>
      <c r="D791" s="37"/>
    </row>
    <row r="792" spans="3:4" ht="13.5">
      <c r="C792" s="36"/>
      <c r="D792" s="37"/>
    </row>
    <row r="793" spans="2:6" ht="13.5">
      <c r="B793" s="30" t="str">
        <f>B625</f>
        <v>AIR-CONDITIONING &amp; VENTILATION</v>
      </c>
      <c r="C793" s="36"/>
      <c r="D793" s="37"/>
      <c r="F793" s="34">
        <f>F661</f>
        <v>0</v>
      </c>
    </row>
    <row r="794" spans="3:4" ht="13.5">
      <c r="C794" s="36"/>
      <c r="D794" s="37"/>
    </row>
    <row r="795" spans="3:4" ht="13.5">
      <c r="C795" s="36"/>
      <c r="D795" s="37"/>
    </row>
    <row r="796" spans="2:6" ht="13.5">
      <c r="B796" s="47" t="s">
        <v>144</v>
      </c>
      <c r="C796" s="36"/>
      <c r="D796" s="37"/>
      <c r="F796" s="34">
        <f>F707</f>
        <v>0</v>
      </c>
    </row>
    <row r="799" spans="2:6" ht="13.5">
      <c r="B799" s="30" t="s">
        <v>351</v>
      </c>
      <c r="F799" s="34">
        <f>F751</f>
        <v>0</v>
      </c>
    </row>
    <row r="803" spans="2:6" ht="13.5">
      <c r="B803" s="39" t="s">
        <v>386</v>
      </c>
      <c r="F803" s="33">
        <f>SUM(F758:F800)</f>
        <v>0</v>
      </c>
    </row>
    <row r="804" spans="2:6" ht="13.5">
      <c r="B804" s="39"/>
      <c r="F804" s="33"/>
    </row>
    <row r="809" spans="1:38" s="1" customFormat="1" ht="13.5">
      <c r="A809" s="28"/>
      <c r="B809" s="30"/>
      <c r="C809" s="44"/>
      <c r="D809" s="30"/>
      <c r="E809" s="34"/>
      <c r="F809" s="34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</row>
    <row r="810" spans="1:38" s="1" customFormat="1" ht="13.5">
      <c r="A810" s="28"/>
      <c r="B810" s="30"/>
      <c r="C810" s="44"/>
      <c r="D810" s="30"/>
      <c r="E810" s="34"/>
      <c r="F810" s="34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</row>
    <row r="812" spans="1:38" s="1" customFormat="1" ht="13.5">
      <c r="A812" s="28"/>
      <c r="B812" s="30"/>
      <c r="C812" s="44"/>
      <c r="D812" s="30"/>
      <c r="E812" s="34"/>
      <c r="F812" s="34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</row>
    <row r="818" spans="1:38" s="1" customFormat="1" ht="13.5">
      <c r="A818" s="28"/>
      <c r="B818" s="30"/>
      <c r="C818" s="44"/>
      <c r="D818" s="30"/>
      <c r="E818" s="34"/>
      <c r="F818" s="34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</row>
    <row r="819" spans="1:38" s="1" customFormat="1" ht="13.5">
      <c r="A819" s="28"/>
      <c r="B819" s="30"/>
      <c r="C819" s="44"/>
      <c r="D819" s="30"/>
      <c r="E819" s="34"/>
      <c r="F819" s="34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</row>
    <row r="820" spans="1:38" s="1" customFormat="1" ht="13.5">
      <c r="A820" s="28"/>
      <c r="B820" s="30"/>
      <c r="C820" s="44"/>
      <c r="D820" s="30"/>
      <c r="E820" s="34"/>
      <c r="F820" s="34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</row>
    <row r="821" spans="1:38" s="1" customFormat="1" ht="13.5">
      <c r="A821" s="28"/>
      <c r="B821" s="30"/>
      <c r="C821" s="44"/>
      <c r="D821" s="30"/>
      <c r="E821" s="34"/>
      <c r="F821" s="34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</row>
    <row r="822" spans="1:38" s="1" customFormat="1" ht="13.5">
      <c r="A822" s="28"/>
      <c r="B822" s="30"/>
      <c r="C822" s="44"/>
      <c r="D822" s="30"/>
      <c r="E822" s="34"/>
      <c r="F822" s="34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</row>
    <row r="823" spans="1:38" s="1" customFormat="1" ht="13.5">
      <c r="A823" s="28"/>
      <c r="B823" s="30"/>
      <c r="C823" s="44"/>
      <c r="D823" s="30"/>
      <c r="E823" s="34"/>
      <c r="F823" s="34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</row>
    <row r="824" spans="1:38" s="1" customFormat="1" ht="13.5">
      <c r="A824" s="28"/>
      <c r="B824" s="30"/>
      <c r="C824" s="44"/>
      <c r="D824" s="30"/>
      <c r="E824" s="34"/>
      <c r="F824" s="34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</row>
    <row r="825" spans="1:38" s="1" customFormat="1" ht="13.5">
      <c r="A825" s="28"/>
      <c r="B825" s="30"/>
      <c r="C825" s="44"/>
      <c r="D825" s="30"/>
      <c r="E825" s="34"/>
      <c r="F825" s="34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</row>
    <row r="826" spans="1:38" s="1" customFormat="1" ht="13.5">
      <c r="A826" s="28"/>
      <c r="B826" s="30"/>
      <c r="C826" s="44"/>
      <c r="D826" s="30"/>
      <c r="E826" s="34"/>
      <c r="F826" s="34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</row>
    <row r="827" spans="1:38" s="1" customFormat="1" ht="13.5">
      <c r="A827" s="28"/>
      <c r="B827" s="30"/>
      <c r="C827" s="44"/>
      <c r="D827" s="30"/>
      <c r="E827" s="34"/>
      <c r="F827" s="34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</row>
    <row r="828" spans="1:38" s="1" customFormat="1" ht="13.5">
      <c r="A828" s="28"/>
      <c r="B828" s="30"/>
      <c r="C828" s="44"/>
      <c r="D828" s="30"/>
      <c r="E828" s="34"/>
      <c r="F828" s="34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</row>
    <row r="829" spans="1:38" s="1" customFormat="1" ht="13.5">
      <c r="A829" s="28"/>
      <c r="B829" s="30"/>
      <c r="C829" s="44"/>
      <c r="D829" s="30"/>
      <c r="E829" s="34"/>
      <c r="F829" s="34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</row>
    <row r="830" spans="1:38" s="1" customFormat="1" ht="13.5">
      <c r="A830" s="28"/>
      <c r="B830" s="30"/>
      <c r="C830" s="44"/>
      <c r="D830" s="30"/>
      <c r="E830" s="34"/>
      <c r="F830" s="34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</row>
    <row r="831" spans="1:38" s="1" customFormat="1" ht="13.5">
      <c r="A831" s="28"/>
      <c r="B831" s="30"/>
      <c r="C831" s="44"/>
      <c r="D831" s="30"/>
      <c r="E831" s="34"/>
      <c r="F831" s="34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</row>
    <row r="832" spans="1:38" s="1" customFormat="1" ht="13.5">
      <c r="A832" s="28"/>
      <c r="B832" s="30"/>
      <c r="C832" s="44"/>
      <c r="D832" s="30"/>
      <c r="E832" s="34"/>
      <c r="F832" s="34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</row>
    <row r="833" spans="1:38" s="1" customFormat="1" ht="13.5">
      <c r="A833" s="28"/>
      <c r="B833" s="30"/>
      <c r="C833" s="44"/>
      <c r="D833" s="30"/>
      <c r="E833" s="34"/>
      <c r="F833" s="34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</row>
    <row r="834" spans="1:38" s="1" customFormat="1" ht="13.5">
      <c r="A834" s="28"/>
      <c r="B834" s="30"/>
      <c r="C834" s="44"/>
      <c r="D834" s="30"/>
      <c r="E834" s="34"/>
      <c r="F834" s="34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</row>
    <row r="835" spans="1:38" s="1" customFormat="1" ht="13.5">
      <c r="A835" s="28"/>
      <c r="B835" s="30"/>
      <c r="C835" s="44"/>
      <c r="D835" s="30"/>
      <c r="E835" s="34"/>
      <c r="F835" s="34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</row>
    <row r="836" spans="1:38" s="1" customFormat="1" ht="13.5">
      <c r="A836" s="28"/>
      <c r="B836" s="30"/>
      <c r="C836" s="44"/>
      <c r="D836" s="30"/>
      <c r="E836" s="34"/>
      <c r="F836" s="34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</row>
    <row r="837" spans="1:38" s="1" customFormat="1" ht="13.5">
      <c r="A837" s="28"/>
      <c r="B837" s="30"/>
      <c r="C837" s="44"/>
      <c r="D837" s="30"/>
      <c r="E837" s="34"/>
      <c r="F837" s="34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</row>
    <row r="838" spans="1:38" s="1" customFormat="1" ht="13.5">
      <c r="A838" s="28"/>
      <c r="B838" s="30"/>
      <c r="C838" s="44"/>
      <c r="D838" s="30"/>
      <c r="E838" s="34"/>
      <c r="F838" s="34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</row>
    <row r="839" spans="1:38" s="1" customFormat="1" ht="13.5">
      <c r="A839" s="28"/>
      <c r="B839" s="30"/>
      <c r="C839" s="44"/>
      <c r="D839" s="30"/>
      <c r="E839" s="34"/>
      <c r="F839" s="34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</row>
    <row r="840" spans="1:38" s="1" customFormat="1" ht="13.5">
      <c r="A840" s="28"/>
      <c r="B840" s="30"/>
      <c r="C840" s="44"/>
      <c r="D840" s="30"/>
      <c r="E840" s="34"/>
      <c r="F840" s="34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</row>
    <row r="848" spans="3:4" ht="13.5">
      <c r="C848" s="36"/>
      <c r="D848" s="37"/>
    </row>
  </sheetData>
  <sheetProtection password="C9D7" sheet="1" objects="1" scenarios="1" selectLockedCells="1"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2"/>
  <headerFooter>
    <oddHeader xml:space="preserve">&amp;C&amp;10PROPOSED EXPANSION/MODIFICATION OF EXISTING PCR LABS AT DR. LAWRENCE HENSHAW MEMORIAL HOSPITAL CALABAR, CROSS-RIVER STATE&amp;R </oddHeader>
    <oddFooter>&amp;LBILL No. 2&amp;CPage &amp;P&amp;RLOT 1</oddFooter>
  </headerFooter>
  <rowBreaks count="15" manualBreakCount="15">
    <brk id="51" max="5" man="1"/>
    <brk id="111" max="5" man="1"/>
    <brk id="170" max="5" man="1"/>
    <brk id="224" max="5" man="1"/>
    <brk id="284" max="5" man="1"/>
    <brk id="338" max="5" man="1"/>
    <brk id="387" max="5" man="1"/>
    <brk id="422" max="5" man="1"/>
    <brk id="481" max="5" man="1"/>
    <brk id="535" max="5" man="1"/>
    <brk id="579" max="5" man="1"/>
    <brk id="623" max="5" man="1"/>
    <brk id="664" max="5" man="1"/>
    <brk id="711" max="5" man="1"/>
    <brk id="75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view="pageBreakPreview" zoomScaleSheetLayoutView="100" workbookViewId="0" topLeftCell="A1">
      <selection activeCell="C12" sqref="C12:D12"/>
    </sheetView>
  </sheetViews>
  <sheetFormatPr defaultColWidth="11.57421875" defaultRowHeight="15"/>
  <cols>
    <col min="1" max="1" width="5.140625" style="189" customWidth="1"/>
    <col min="2" max="2" width="45.28125" style="189" customWidth="1"/>
    <col min="3" max="3" width="9.28125" style="189" customWidth="1"/>
    <col min="4" max="4" width="18.421875" style="189" customWidth="1"/>
    <col min="5" max="5" width="17.421875" style="189" customWidth="1"/>
    <col min="6" max="16384" width="11.421875" style="189" customWidth="1"/>
  </cols>
  <sheetData>
    <row r="1" ht="15" thickBot="1"/>
    <row r="2" spans="1:5" s="209" customFormat="1" ht="54.75" customHeight="1">
      <c r="A2" s="314" t="s">
        <v>278</v>
      </c>
      <c r="B2" s="315"/>
      <c r="C2" s="315"/>
      <c r="D2" s="315"/>
      <c r="E2" s="316"/>
    </row>
    <row r="3" spans="1:5" ht="23.25" customHeight="1">
      <c r="A3" s="190"/>
      <c r="B3" s="191"/>
      <c r="C3" s="191"/>
      <c r="D3" s="191"/>
      <c r="E3" s="192"/>
    </row>
    <row r="4" spans="1:5" ht="22.5">
      <c r="A4" s="317" t="s">
        <v>385</v>
      </c>
      <c r="B4" s="318"/>
      <c r="C4" s="318"/>
      <c r="D4" s="318"/>
      <c r="E4" s="319"/>
    </row>
    <row r="5" spans="1:5" ht="15" thickBot="1">
      <c r="A5" s="193"/>
      <c r="B5" s="194"/>
      <c r="C5" s="194"/>
      <c r="D5" s="194"/>
      <c r="E5" s="195"/>
    </row>
    <row r="6" spans="1:5" ht="30.75" thickBot="1">
      <c r="A6" s="196" t="s">
        <v>367</v>
      </c>
      <c r="B6" s="196" t="s">
        <v>368</v>
      </c>
      <c r="C6" s="196" t="s">
        <v>369</v>
      </c>
      <c r="D6" s="196" t="s">
        <v>370</v>
      </c>
      <c r="E6" s="197" t="s">
        <v>371</v>
      </c>
    </row>
    <row r="7" spans="1:5" ht="13.5">
      <c r="A7" s="198"/>
      <c r="B7" s="199"/>
      <c r="C7" s="200"/>
      <c r="D7" s="201"/>
      <c r="E7" s="199"/>
    </row>
    <row r="8" spans="1:5" ht="13.5">
      <c r="A8" s="198"/>
      <c r="B8" s="199"/>
      <c r="C8" s="200"/>
      <c r="D8" s="201"/>
      <c r="E8" s="199"/>
    </row>
    <row r="9" spans="1:5" ht="13.5">
      <c r="A9" s="198">
        <v>1</v>
      </c>
      <c r="B9" s="202" t="s">
        <v>372</v>
      </c>
      <c r="C9" s="200">
        <v>1</v>
      </c>
      <c r="D9" s="201">
        <f>PRELIMINARIES!F43</f>
        <v>0</v>
      </c>
      <c r="E9" s="203">
        <f>C9*D9</f>
        <v>0</v>
      </c>
    </row>
    <row r="10" spans="1:5" ht="13.5">
      <c r="A10" s="198"/>
      <c r="B10" s="199"/>
      <c r="C10" s="200"/>
      <c r="D10" s="201"/>
      <c r="E10" s="203"/>
    </row>
    <row r="11" spans="1:5" ht="13.5">
      <c r="A11" s="198"/>
      <c r="B11" s="199"/>
      <c r="C11" s="200"/>
      <c r="D11" s="201"/>
      <c r="E11" s="203"/>
    </row>
    <row r="12" spans="1:5" ht="13.5">
      <c r="A12" s="198">
        <v>2</v>
      </c>
      <c r="B12" s="199" t="s">
        <v>391</v>
      </c>
      <c r="C12" s="200">
        <v>1</v>
      </c>
      <c r="D12" s="201">
        <f>'LABS 2021'!F803</f>
        <v>0</v>
      </c>
      <c r="E12" s="203">
        <f>D12*C12</f>
        <v>0</v>
      </c>
    </row>
    <row r="13" spans="1:5" ht="13.5">
      <c r="A13" s="198"/>
      <c r="B13" s="199"/>
      <c r="C13" s="200"/>
      <c r="D13" s="201"/>
      <c r="E13" s="203"/>
    </row>
    <row r="14" spans="1:5" ht="13.5">
      <c r="A14" s="198"/>
      <c r="B14" s="199"/>
      <c r="C14" s="200"/>
      <c r="D14" s="201"/>
      <c r="E14" s="203"/>
    </row>
    <row r="15" spans="1:5" ht="13.5">
      <c r="A15" s="198"/>
      <c r="B15" s="199"/>
      <c r="C15" s="200"/>
      <c r="D15" s="201"/>
      <c r="E15" s="203"/>
    </row>
    <row r="16" spans="1:5" ht="13.5">
      <c r="A16" s="198"/>
      <c r="B16" s="199"/>
      <c r="C16" s="200"/>
      <c r="D16" s="201"/>
      <c r="E16" s="203"/>
    </row>
    <row r="17" spans="1:5" ht="13.5">
      <c r="A17" s="198"/>
      <c r="B17" s="199"/>
      <c r="C17" s="200"/>
      <c r="D17" s="201"/>
      <c r="E17" s="203"/>
    </row>
    <row r="18" spans="1:5" ht="13.5">
      <c r="A18" s="198"/>
      <c r="B18" s="199"/>
      <c r="C18" s="200"/>
      <c r="D18" s="201"/>
      <c r="E18" s="203"/>
    </row>
    <row r="19" spans="1:5" ht="13.5">
      <c r="A19" s="198"/>
      <c r="B19" s="199"/>
      <c r="C19" s="200"/>
      <c r="D19" s="201"/>
      <c r="E19" s="203"/>
    </row>
    <row r="20" spans="1:5" ht="13.5">
      <c r="A20" s="198"/>
      <c r="B20" s="199"/>
      <c r="C20" s="200"/>
      <c r="D20" s="201"/>
      <c r="E20" s="203"/>
    </row>
    <row r="21" spans="1:5" ht="13.5">
      <c r="A21" s="198"/>
      <c r="B21" s="199"/>
      <c r="C21" s="200"/>
      <c r="D21" s="201"/>
      <c r="E21" s="203"/>
    </row>
    <row r="22" spans="1:5" ht="13.5">
      <c r="A22" s="198" t="s">
        <v>244</v>
      </c>
      <c r="B22" s="199"/>
      <c r="C22" s="200"/>
      <c r="D22" s="201"/>
      <c r="E22" s="203"/>
    </row>
    <row r="23" spans="1:5" ht="13.5">
      <c r="A23" s="198"/>
      <c r="B23" s="204"/>
      <c r="C23" s="200"/>
      <c r="D23" s="201"/>
      <c r="E23" s="203"/>
    </row>
    <row r="24" spans="1:5" ht="15" thickBot="1">
      <c r="A24" s="198" t="s">
        <v>244</v>
      </c>
      <c r="B24" s="205"/>
      <c r="C24" s="200"/>
      <c r="D24" s="201"/>
      <c r="E24" s="203"/>
    </row>
    <row r="25" spans="1:5" ht="15" thickBot="1">
      <c r="A25" s="320" t="s">
        <v>373</v>
      </c>
      <c r="B25" s="321"/>
      <c r="C25" s="321"/>
      <c r="D25" s="322"/>
      <c r="E25" s="206">
        <f>SUM(E9:E24)</f>
        <v>0</v>
      </c>
    </row>
    <row r="26" spans="1:5" ht="15" thickBot="1">
      <c r="A26" s="323"/>
      <c r="B26" s="324"/>
      <c r="C26" s="324"/>
      <c r="D26" s="325"/>
      <c r="E26" s="207"/>
    </row>
    <row r="27" spans="1:5" ht="16.5" thickBot="1">
      <c r="A27" s="326" t="s">
        <v>374</v>
      </c>
      <c r="B27" s="327"/>
      <c r="C27" s="327"/>
      <c r="D27" s="328"/>
      <c r="E27" s="208">
        <f>E25</f>
        <v>0</v>
      </c>
    </row>
  </sheetData>
  <sheetProtection password="CA17" sheet="1"/>
  <mergeCells count="5">
    <mergeCell ref="A2:E2"/>
    <mergeCell ref="A4:E4"/>
    <mergeCell ref="A25:D25"/>
    <mergeCell ref="A26:D26"/>
    <mergeCell ref="A27:D27"/>
  </mergeCells>
  <printOptions/>
  <pageMargins left="0.4724409448818898" right="0.4330708661417323" top="0.7480314960629921" bottom="0.7480314960629921" header="0.31496062992125984" footer="0.31496062992125984"/>
  <pageSetup horizontalDpi="600" verticalDpi="600" orientation="portrait" scale="91"/>
  <headerFooter>
    <oddHeader>&amp;C&amp;10PROPOSED EXPANSION/MODIFICATION OF EXISTING PCR LABS AT DR. LAWRENCE HENSHAW MEMORIAL HOSPITAL CALABAR, CROSS-RIVER STATE</oddHeader>
    <oddFooter>&amp;LGENERAL SUMMARY&amp;CPage/&amp;P&amp;RLOT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AYOOLA OGUNKANMI</dc:creator>
  <cp:keywords/>
  <dc:description/>
  <cp:lastModifiedBy>Microsoft Office User</cp:lastModifiedBy>
  <cp:lastPrinted>2022-01-11T21:28:21Z</cp:lastPrinted>
  <dcterms:created xsi:type="dcterms:W3CDTF">2009-06-05T09:57:37Z</dcterms:created>
  <dcterms:modified xsi:type="dcterms:W3CDTF">2022-01-12T07:10:51Z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