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260" activeTab="0"/>
  </bookViews>
  <sheets>
    <sheet name="COVER" sheetId="1" r:id="rId1"/>
    <sheet name="PRELIMINARIES" sheetId="2" r:id="rId2"/>
    <sheet name="LABORATORY" sheetId="3" r:id="rId3"/>
    <sheet name="SUMMARY" sheetId="4" r:id="rId4"/>
  </sheets>
  <definedNames>
    <definedName name="_xlnm.Print_Area" localSheetId="2">'LABORATORY'!$A$1:$F$819</definedName>
  </definedNames>
  <calcPr fullCalcOnLoad="1"/>
</workbook>
</file>

<file path=xl/sharedStrings.xml><?xml version="1.0" encoding="utf-8"?>
<sst xmlns="http://schemas.openxmlformats.org/spreadsheetml/2006/main" count="723" uniqueCount="413">
  <si>
    <t>D20: Excavation and Filling.</t>
  </si>
  <si>
    <t>A</t>
  </si>
  <si>
    <r>
      <t>m</t>
    </r>
    <r>
      <rPr>
        <vertAlign val="superscript"/>
        <sz val="12"/>
        <rFont val="Arial Narrow"/>
        <family val="2"/>
      </rPr>
      <t>2</t>
    </r>
  </si>
  <si>
    <t>B</t>
  </si>
  <si>
    <t>C</t>
  </si>
  <si>
    <r>
      <t>m</t>
    </r>
    <r>
      <rPr>
        <vertAlign val="superscript"/>
        <sz val="12"/>
        <rFont val="Arial Narrow"/>
        <family val="2"/>
      </rPr>
      <t>3</t>
    </r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</si>
  <si>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</si>
  <si>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</si>
  <si>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</si>
  <si>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</si>
  <si>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</si>
  <si>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</si>
  <si>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</si>
  <si>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</si>
  <si>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</si>
  <si>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</si>
  <si>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Carried to collection</t>
  </si>
  <si>
    <t>m</t>
  </si>
  <si>
    <t>Collection</t>
  </si>
  <si>
    <t>M60: Painting/Clear finishing</t>
  </si>
  <si>
    <t>m2</t>
  </si>
  <si>
    <t>Nr</t>
  </si>
  <si>
    <t>nr</t>
  </si>
  <si>
    <t>sum</t>
  </si>
  <si>
    <t>ton</t>
  </si>
  <si>
    <t/>
  </si>
  <si>
    <t xml:space="preserve">    </t>
  </si>
  <si>
    <t>Foundations</t>
  </si>
  <si>
    <t>item</t>
  </si>
  <si>
    <t>ELEMENT Nr. 1</t>
  </si>
  <si>
    <t>SUBSTRUCTURE</t>
  </si>
  <si>
    <t>Anti-termite treatment surfaces of excavations</t>
  </si>
  <si>
    <t>E10: In situ concrete</t>
  </si>
  <si>
    <t>Plain; Concrete Grade 15; developing minimum 20N/mm2 work straight in 28days</t>
  </si>
  <si>
    <t>Plain; Concrete Grade 20; developing minimum 20N/mm2 work straight in 28days</t>
  </si>
  <si>
    <t>E30: Reinforcement for in situ concrete</t>
  </si>
  <si>
    <t>Reinforced; Concrete Grade 25; developing minimum 20N/mm2 work straight in 28days</t>
  </si>
  <si>
    <t>E20: Formwork for in situ concrete</t>
  </si>
  <si>
    <t>E30: Reinforcement for in situ concrete(Provisional)</t>
  </si>
  <si>
    <t xml:space="preserve">High tensile bars to BS 4449, straight </t>
  </si>
  <si>
    <t>Ton</t>
  </si>
  <si>
    <t>manufacturer's manual</t>
  </si>
  <si>
    <t>Ground floor bed/Attached step</t>
  </si>
  <si>
    <t>F10: Brick/Block walling</t>
  </si>
  <si>
    <t>Sandcrete hollow blockwork in stretcher bond, bedded in</t>
  </si>
  <si>
    <t>Walls, 255mm thick vertical</t>
  </si>
  <si>
    <t>J20: Mastic asphalt tanking/damp proof membranes</t>
  </si>
  <si>
    <t>M20: Plastered/Rendered/Roughcast coatings</t>
  </si>
  <si>
    <t>Walls, width exceeding 300mm</t>
  </si>
  <si>
    <t>SUBSTRUCTURE CARRIED TO SUMMARY</t>
  </si>
  <si>
    <t>ELEMENT Nr. 2</t>
  </si>
  <si>
    <t>ELEMENT Nr. 3</t>
  </si>
  <si>
    <t>INTERNAL AND EXTERNAL WALLS</t>
  </si>
  <si>
    <t>INTERNAL AND EXTERNAL WALLS CARRIED TO SUMMARY</t>
  </si>
  <si>
    <t>WALL FINISHES</t>
  </si>
  <si>
    <t>Walls externally, width exceeding 300mm</t>
  </si>
  <si>
    <t>WALL FINISHES CARRIED TO SUMMARY</t>
  </si>
  <si>
    <t>Y10: Pipelines</t>
  </si>
  <si>
    <t>FIRE FIGHTING SYSTEMS</t>
  </si>
  <si>
    <t>FRAMES</t>
  </si>
  <si>
    <t>FRAMES CARRIED TO SUMMARY</t>
  </si>
  <si>
    <t>ROOF</t>
  </si>
  <si>
    <t>G20: Carpentary/Timber framing/First fixing</t>
  </si>
  <si>
    <t>H72: Aluminium sheet coverings/flashings</t>
  </si>
  <si>
    <t>Pitched covering</t>
  </si>
  <si>
    <t>Ridge cappings, girth 600mm</t>
  </si>
  <si>
    <t>ROOF CARRIED TO SUMMARY</t>
  </si>
  <si>
    <t>ELEMENT Nr. 4</t>
  </si>
  <si>
    <t>ELEMENT Nr. 5</t>
  </si>
  <si>
    <t>WINDOWS</t>
  </si>
  <si>
    <t>Lintels</t>
  </si>
  <si>
    <t>L11: Metal windows/rooflights/sceens/louvres</t>
  </si>
  <si>
    <t>WINDOWS CARRIED TO SUMMARY</t>
  </si>
  <si>
    <t>ELEMENT Nr. 6</t>
  </si>
  <si>
    <t>DOORS</t>
  </si>
  <si>
    <t>L20: Timber doors/shutters/hatches</t>
  </si>
  <si>
    <t>Door, 900 x 2100mm high</t>
  </si>
  <si>
    <t>Door, 750 x 2100mm high</t>
  </si>
  <si>
    <t>DOORS CARRIED TO SUMMARY</t>
  </si>
  <si>
    <t>ELEMENT Nr. 7</t>
  </si>
  <si>
    <t>M40: Stone/ConcreteQuarry/Ceramic tilling/Mosaic</t>
  </si>
  <si>
    <t>ELEMENT Nr. 8</t>
  </si>
  <si>
    <t>CEILING FINISHES</t>
  </si>
  <si>
    <t>Noggins 50 x 50mm</t>
  </si>
  <si>
    <t>K40: Suspended Ceiling</t>
  </si>
  <si>
    <t>CEILING FINISHES CARRIED TO SUMMARY</t>
  </si>
  <si>
    <t>ELEMENT Nr. 9</t>
  </si>
  <si>
    <t>FLOOR FINISHES</t>
  </si>
  <si>
    <t xml:space="preserve">M10: Sand cement/Concrete/Granolithic </t>
  </si>
  <si>
    <t>screeds/flooring</t>
  </si>
  <si>
    <t>FLOOR FINISHES CARRIED TO SUMMARY</t>
  </si>
  <si>
    <t>ELEMENT Nr. 10</t>
  </si>
  <si>
    <t>ELECTRICAL SERVICES</t>
  </si>
  <si>
    <t>ELECTRICAL SERVICES CARRIED TO SUMMARY</t>
  </si>
  <si>
    <t>ELEMENT Nr. 11</t>
  </si>
  <si>
    <t>Site preparation; clearing vegetation, bushes and remove</t>
  </si>
  <si>
    <t>topsoil maximum depth not exceeding 150mm, dispose in</t>
  </si>
  <si>
    <t>spoil heap away from site</t>
  </si>
  <si>
    <t>Allow for keeping the surface of the site and the excavation</t>
  </si>
  <si>
    <t>free of surface water</t>
  </si>
  <si>
    <t>Filling to excavations around foundations average thickness</t>
  </si>
  <si>
    <t>exceeding 250mm, with selected excavated materials</t>
  </si>
  <si>
    <t>arising from excavations</t>
  </si>
  <si>
    <t>Filling to make up levels, average thickness exceeding</t>
  </si>
  <si>
    <t>250mm with natural occuring laterite materials obtained off</t>
  </si>
  <si>
    <t>site</t>
  </si>
  <si>
    <t>Blinding beds under foundation and pits thickness not</t>
  </si>
  <si>
    <t>exceeding 150mm</t>
  </si>
  <si>
    <t xml:space="preserve">Beds and ramps; thickness not exceeding 150-300mm, </t>
  </si>
  <si>
    <r>
      <t>slope not exceeding 15</t>
    </r>
    <r>
      <rPr>
        <vertAlign val="superscript"/>
        <sz val="12"/>
        <rFont val="Arial Narrow"/>
        <family val="2"/>
      </rPr>
      <t>0</t>
    </r>
  </si>
  <si>
    <t>Columns</t>
  </si>
  <si>
    <t>Plain vertical sawn wrought formwork</t>
  </si>
  <si>
    <t>Edges of beds, height not exceeding 250mm</t>
  </si>
  <si>
    <t xml:space="preserve">Columns </t>
  </si>
  <si>
    <t>10 - 25mm Diameter</t>
  </si>
  <si>
    <t>High tensile bars to BS 4449,  bent</t>
  </si>
  <si>
    <t xml:space="preserve">Flooring and underlay; 0.15mm thick polythene </t>
  </si>
  <si>
    <t xml:space="preserve">damp proof  membrane width exceeding 300mm </t>
  </si>
  <si>
    <t>laid on hardcore blinding</t>
  </si>
  <si>
    <t xml:space="preserve">Page </t>
  </si>
  <si>
    <t>Page</t>
  </si>
  <si>
    <t>Sides of Columns</t>
  </si>
  <si>
    <t>Sides and Soffit of Beams</t>
  </si>
  <si>
    <t>High tensile bars to BS 4449, bent</t>
  </si>
  <si>
    <t>No</t>
  </si>
  <si>
    <t>Sides and soffits of Lintels</t>
  </si>
  <si>
    <t>Door stops</t>
  </si>
  <si>
    <t>Mortice locks</t>
  </si>
  <si>
    <t>FIXTURES AND FITTINGS</t>
  </si>
  <si>
    <t xml:space="preserve">N10: General fixtures/furnishings/equipment </t>
  </si>
  <si>
    <t>FIXTURES AND FITTINGS CARRIED TO SUMMARY</t>
  </si>
  <si>
    <t>Walls, Internally width exceeding 300mm</t>
  </si>
  <si>
    <t>200 x 300 x 6mm thick coloured glazed ceramic wall tilling</t>
  </si>
  <si>
    <t>laid on cement and sand backing</t>
  </si>
  <si>
    <t>necessary for complete installation</t>
  </si>
  <si>
    <t>Ceiling lining</t>
  </si>
  <si>
    <t>ELEMENT Nr. 12</t>
  </si>
  <si>
    <t>V20: LV Distribution</t>
  </si>
  <si>
    <t>25mm Diameter</t>
  </si>
  <si>
    <t>PLUMBING AND MECHANICAL SERVICES</t>
  </si>
  <si>
    <t>Y25: General pipeline equipment</t>
  </si>
  <si>
    <t>Equipment; supply, install and connect up</t>
  </si>
  <si>
    <t>PLUMBING AND MECHANICAL SERVICES CARRIED TO SUMMARY</t>
  </si>
  <si>
    <t>AIR CONDITIONING / EXTRACTORS / DUST</t>
  </si>
  <si>
    <t>COLLECTORS</t>
  </si>
  <si>
    <t>FITTING AND FIXTURES</t>
  </si>
  <si>
    <t>FLOOR  FINISHES</t>
  </si>
  <si>
    <t xml:space="preserve"> </t>
  </si>
  <si>
    <t>Fascia board 300 x 25mm</t>
  </si>
  <si>
    <t>Eave cappings, girth 600mm</t>
  </si>
  <si>
    <t>Gutter valley, girth 600mm</t>
  </si>
  <si>
    <t>P.O.P ceiling lining fixed to 50x50mm timber noggins</t>
  </si>
  <si>
    <t>Ditto, Cornices</t>
  </si>
  <si>
    <t>Surfaces, width exceeding 300mm</t>
  </si>
  <si>
    <t>instructions</t>
  </si>
  <si>
    <t>V21: General lighting</t>
  </si>
  <si>
    <t>Lamp and luminaires; lighting fittings as manufactured by</t>
  </si>
  <si>
    <t>V22: General LV Power</t>
  </si>
  <si>
    <t>Cables and Conduits in final circuits</t>
  </si>
  <si>
    <t>Y60: Conduit and cable trunking</t>
  </si>
  <si>
    <t>making good surfaces disturbed.</t>
  </si>
  <si>
    <t>20mm Diameter</t>
  </si>
  <si>
    <t>Y61: HV/LV cable and wiring</t>
  </si>
  <si>
    <t>other accessories</t>
  </si>
  <si>
    <t>Y74: Accessories for Electrical services</t>
  </si>
  <si>
    <t>10a 1 gang 1 way switch white moulded range</t>
  </si>
  <si>
    <t>10a 2 gang 1 way switch white moulded range</t>
  </si>
  <si>
    <t xml:space="preserve">V32: Earthing and Lighting Protection </t>
  </si>
  <si>
    <t>Ancillary; Supply and installation earthing and</t>
  </si>
  <si>
    <t>lighting protection system</t>
  </si>
  <si>
    <t>pipeline equipment as manufactured by</t>
  </si>
  <si>
    <t>ARMITAGE SHANKS or approved equal with all</t>
  </si>
  <si>
    <t>necessary accessories for complete installation</t>
  </si>
  <si>
    <t>Washhand basin (510 x 410mm) complete with pedestral</t>
  </si>
  <si>
    <t>Chrome plated towel rail size 600 x 13mm diameter</t>
  </si>
  <si>
    <t xml:space="preserve">  </t>
  </si>
  <si>
    <t>Extractor fan</t>
  </si>
  <si>
    <t>both thermostattic and remote control Units</t>
  </si>
  <si>
    <t>STORE SHELVES</t>
  </si>
  <si>
    <t>Level and compact bottom of excavation to receive concrete in</t>
  </si>
  <si>
    <t>foundation</t>
  </si>
  <si>
    <t>Disposal excavated materials off site, in spoil heap away from</t>
  </si>
  <si>
    <t>Excavating trenches, width exceeding 0.3m maximum depth</t>
  </si>
  <si>
    <t xml:space="preserve">not exceeding 2.00m </t>
  </si>
  <si>
    <t xml:space="preserve"> Window size 600 x 1200mm high</t>
  </si>
  <si>
    <t xml:space="preserve"> Window size 900 x 900mm high</t>
  </si>
  <si>
    <t xml:space="preserve"> Window size 1500 x 1200mm high</t>
  </si>
  <si>
    <t xml:space="preserve"> Window size 2700 x 1200mm high</t>
  </si>
  <si>
    <t>Floors; level and to falls only not exceeding 150 from</t>
  </si>
  <si>
    <t>horinzontal</t>
  </si>
  <si>
    <t>Struts 50 x 150mm</t>
  </si>
  <si>
    <t>Tie beams 50 x 150mm</t>
  </si>
  <si>
    <t>Rafters 50 x 150mm</t>
  </si>
  <si>
    <t>Purlins 50 x 75mm</t>
  </si>
  <si>
    <t>Surfaces of fascia board, width not exceeding 300mm</t>
  </si>
  <si>
    <t>Gloss paint as manufactured by Berger or Dulux in 3 coats to</t>
  </si>
  <si>
    <t>floated surfaces, to Architect's details.</t>
  </si>
  <si>
    <t>0.55mm long span terracota red Aluminium coverings fixed to</t>
  </si>
  <si>
    <t>timber purlins in accordance to manufacturer's details</t>
  </si>
  <si>
    <t>Sawn, seasoned and solgnum-treated agbura, opepe, ikhimi</t>
  </si>
  <si>
    <t>or equal approved hardwood in pitched roof members</t>
  </si>
  <si>
    <t>Armitage Shanks ‘STREAMLINE’ shower tray Ref: 'L5542</t>
  </si>
  <si>
    <t>with anti slip resistant base. - Dimension: 800 x 800 x 160mm</t>
  </si>
  <si>
    <t>centre tap, 13mm diameter chrome plated pillar tap, plastic</t>
  </si>
  <si>
    <t>bottle trap, 80mm slotted chrome plated union waste,</t>
  </si>
  <si>
    <t>Aluminium brackets and other relevant accessories, pedestal</t>
  </si>
  <si>
    <t xml:space="preserve">crewed to the wall </t>
  </si>
  <si>
    <t>Water closet "P" or "S" trap close couple washdown unit in</t>
  </si>
  <si>
    <t>white vitreous China complete with 9 litres capacity cistern,</t>
  </si>
  <si>
    <t xml:space="preserve">volume of regulator and other necessary accessories </t>
  </si>
  <si>
    <t>Supply, deliver to site and install the following items complete</t>
  </si>
  <si>
    <t xml:space="preserve">with all necessary installation and operational accessories </t>
  </si>
  <si>
    <t>Equipment; Tropicalised extractor fan as manufactured by</t>
  </si>
  <si>
    <t>Woods of Colchester Limited Xpelair, Vortice or other approved</t>
  </si>
  <si>
    <t>Equipment; Metal clad ELCB Board surface/ flush type as</t>
  </si>
  <si>
    <t>manufacured by ABB or approved equal including all MCB,</t>
  </si>
  <si>
    <t>back outlet connections to flush adaptable boxes, earth</t>
  </si>
  <si>
    <t>bonding, labels and fixing in accordance with manufacturer's</t>
  </si>
  <si>
    <t>Incandescent  vandal resistant bulkhead light fitting lamp type</t>
  </si>
  <si>
    <t>Hip cappings, girth 600mm</t>
  </si>
  <si>
    <t>Aluminum powder coated factory glazed doors with aluminium</t>
  </si>
  <si>
    <t>100A 8-Way TP&amp;N MCB Distribution Board complete with</t>
  </si>
  <si>
    <t>100A integral incoming isolator and comprising 3nr 10A</t>
  </si>
  <si>
    <t>stablock; 4nr 5A stablock; 5nr 30A stablock and 11nr 20A</t>
  </si>
  <si>
    <t>stablock</t>
  </si>
  <si>
    <t>45A Double pole cooker unit with neon indicators flush to BS</t>
  </si>
  <si>
    <t>Meter - cut -out fuses</t>
  </si>
  <si>
    <t>63A TP&amp;N ELCB</t>
  </si>
  <si>
    <t>Equipment; Metal clad Main Distrbution Board surface/ flush</t>
  </si>
  <si>
    <t>type as manufacured by ABB or approved equal including all</t>
  </si>
  <si>
    <t>MCB, back outlet connections to flush adaptable boxes, earth</t>
  </si>
  <si>
    <t>Final Circuit; PVC insulated and colour coded copper cable</t>
  </si>
  <si>
    <t>drawn into 20 diamter concealed UPVC conduit; rates to</t>
  </si>
  <si>
    <t>include for all cables and conduits for switches, sockets and</t>
  </si>
  <si>
    <t xml:space="preserve">other accessories for complete installation </t>
  </si>
  <si>
    <t>13A 1 Gang double pole white moulded socket outlet flush to</t>
  </si>
  <si>
    <t>15A 3 Pin 1 Gang double pole white moulded socket outlet</t>
  </si>
  <si>
    <t>20A 3 Pin 1 Gang switched socket outlet flush to BS S46:7950</t>
  </si>
  <si>
    <t>13A 2 Gang double pole white moulded socket outlet flush to</t>
  </si>
  <si>
    <t>include for all cables and conduits for lighting points, switches</t>
  </si>
  <si>
    <t xml:space="preserve">and other accessories for complete installation </t>
  </si>
  <si>
    <t>10a 1 way intermediate switch white moulded range</t>
  </si>
  <si>
    <t>Fabric mesh A142 weighting 300kg/m2 laid as detailed in</t>
  </si>
  <si>
    <t>surfaces to receive further finishes</t>
  </si>
  <si>
    <t>Cables; PVC insulated cable as manufactured by NOCACO or</t>
  </si>
  <si>
    <t>Conduit; strength PVC pipe with flange joints in chases/floor screeds</t>
  </si>
  <si>
    <t>with and inlcuding conduit boxes, locknuts, brushes, couplers, bends,</t>
  </si>
  <si>
    <t>reducers, cutting and other necessary accessories, rates including</t>
  </si>
  <si>
    <t>approved equal drawn into conduits or ducts or laid down into trunking</t>
  </si>
  <si>
    <t>or laid in trenches including cable loops, terminations, glands and all</t>
  </si>
  <si>
    <t>15mm thick cement and sand (1:3) floated smooth synthetic rendering</t>
  </si>
  <si>
    <t>to general surfaces complying to Architect's details.</t>
  </si>
  <si>
    <t>Architects design and specifications</t>
  </si>
  <si>
    <t>Floors, level and to falls only not exceeding 150 from</t>
  </si>
  <si>
    <t>25mm thick cement and sand (1:4) floated bed to general</t>
  </si>
  <si>
    <t>BS 1363: PART:2:1995 MK or approved equal</t>
  </si>
  <si>
    <t>MK or approved equal</t>
  </si>
  <si>
    <t>flush to BS 1363: PART:2:1995 MK or approved equal</t>
  </si>
  <si>
    <t>4177:1992 MK or approved equal</t>
  </si>
  <si>
    <t>RJ11 Telephone oultlet MK or approved equal</t>
  </si>
  <si>
    <t>Sandcrete blockwork in stretcher bond bedded in cement and</t>
  </si>
  <si>
    <t>sand mortar mix (1:4) flush pointed with developing strength</t>
  </si>
  <si>
    <t>of 5N/mm2</t>
  </si>
  <si>
    <t>Union J9205 AB. Double cylinder Knobset with 3 keys in</t>
  </si>
  <si>
    <t>Anodized Bronze finish (utilities) GMK with decorative rose</t>
  </si>
  <si>
    <t>Floor mounted door stop</t>
  </si>
  <si>
    <t>S/N</t>
  </si>
  <si>
    <t>DESCRIPTION</t>
  </si>
  <si>
    <t>QTY</t>
  </si>
  <si>
    <t>UNIT</t>
  </si>
  <si>
    <t>AMOUNT</t>
  </si>
  <si>
    <t>UNIT RATE</t>
  </si>
  <si>
    <t xml:space="preserve">Allow for demolition and alteration works and carting away of </t>
  </si>
  <si>
    <t>debris.</t>
  </si>
  <si>
    <t>m3</t>
  </si>
  <si>
    <t xml:space="preserve"> Window size 1200 x 1800mm high</t>
  </si>
  <si>
    <t>LABORATORY CABINETS</t>
  </si>
  <si>
    <t xml:space="preserve">workbenches, wall shelves finished with epoxy/acrylic top finish </t>
  </si>
  <si>
    <t>Fe-ABC, 9Kg Class K, Amerex Model 2160 for Lab. installation</t>
  </si>
  <si>
    <t xml:space="preserve">etc. Overall size 1500 x 2100mm high </t>
  </si>
  <si>
    <t>V33: SOLAR POWER INSTALLATION</t>
  </si>
  <si>
    <t>Twisted solar cables</t>
  </si>
  <si>
    <t>Hanger for Batteries</t>
  </si>
  <si>
    <t>Programming and installation charge</t>
  </si>
  <si>
    <t>works that may not have been captured under Electrical services.</t>
  </si>
  <si>
    <t>F10: Brick/Block/Glass walling</t>
  </si>
  <si>
    <t>8mm Double glazed tainted  glassfixed in place to aluminium</t>
  </si>
  <si>
    <t xml:space="preserve"> frames complete with other associated works and accessories</t>
  </si>
  <si>
    <t>Supply and fix in place steel poles for walkway complete</t>
  </si>
  <si>
    <t>with all associated works.</t>
  </si>
  <si>
    <t xml:space="preserve">Double leaf double swing Aluminium Swing Doors approved </t>
  </si>
  <si>
    <t xml:space="preserve">powder coated aluminum framed fire resistant, 8mm glass and </t>
  </si>
  <si>
    <t xml:space="preserve">aluminum frame with and including 15mm steel subframe </t>
  </si>
  <si>
    <t>Hanger for Panels(free standing)</t>
  </si>
  <si>
    <t>External Steel burglary proffing bars to Architects detailed drawings</t>
  </si>
  <si>
    <t xml:space="preserve">Lever handles to match door frames sealed airtight, built into </t>
  </si>
  <si>
    <t xml:space="preserve">Supply standard adjustable height laboratory stools with backrest covered with non-absorbent non-synthetic material </t>
  </si>
  <si>
    <t>1x 15w white LED lighting fitting</t>
  </si>
  <si>
    <t>TECHNOLUX or approved equal fixed to soffit of POP including all</t>
  </si>
  <si>
    <t>1x10w LED lighting fitting</t>
  </si>
  <si>
    <t>Ceiling mount fitting and flush to surface:</t>
  </si>
  <si>
    <t>Pressed metal white varnish ceiling fitting lamp, 1 x 10w</t>
  </si>
  <si>
    <t>6V 600 AH Batteries</t>
  </si>
  <si>
    <t>Inverter air conditioner with 9000 Btu capacity with</t>
  </si>
  <si>
    <t>20 KVA 48V Inverter</t>
  </si>
  <si>
    <t>to Architects design and specifications.Construction of laboratory work bench counter size:7500 (subject to available space)x750x900mm(H) in L shape or other appropriate shape complete with one-piece 20mm thick white  polished synthetic marble/Glossy finish Acrylic slab fixed seamless and jointless with appropriate wall cove and splash back, on appropriate 3'' square pipe skeleton, sand blasted and painted against corrosion bolted to floor: with  under counter storage cabinet and all exposed surfaces made with white laminate plywood with provision of 1200mm leg spaces and 2 nos embedded double-deep BELFAST ceramic laboratory sink (1no hand wash sink with elbow operated tap and 1 No. Eye wash station) connected to waste system in laboratory counter label clean and dirty area</t>
  </si>
  <si>
    <t>and soffit of suspended slab. Cost to include final paint finish.</t>
  </si>
  <si>
    <t xml:space="preserve">Allow a provisional sum of N300,000.00 for any outstanding </t>
  </si>
  <si>
    <t>200A MPPT charge controller</t>
  </si>
  <si>
    <t xml:space="preserve">cement and sand mortar mix (1:6), flush pointed and filled </t>
  </si>
  <si>
    <t>solid with lean concrete,</t>
  </si>
  <si>
    <t xml:space="preserve">Procure and install Aluminium Fixed windows or approved equal in </t>
  </si>
  <si>
    <t>5mm thick tinted double layer glass framed in powder coated</t>
  </si>
  <si>
    <t xml:space="preserve"> approved coloured aluminium profiles including 15mm thick steel </t>
  </si>
  <si>
    <t xml:space="preserve">( double coated with anti-rust) sub frame with burglar proof and </t>
  </si>
  <si>
    <t xml:space="preserve">Aluminium Lever handles to match window frames, complying to </t>
  </si>
  <si>
    <t xml:space="preserve">Architect's details. Make good all disturbed surfaces. </t>
  </si>
  <si>
    <t>blockwork and concrete surround, bedded and pointed in</t>
  </si>
  <si>
    <t xml:space="preserve">cement and sand mortar with mastic sealant complete with </t>
  </si>
  <si>
    <t>all necessary Ironmongery with door closer mechanism</t>
  </si>
  <si>
    <r>
      <t xml:space="preserve">40mm thick timber rebated polished HDF </t>
    </r>
    <r>
      <rPr>
        <b/>
        <i/>
        <u val="single"/>
        <sz val="12"/>
        <rFont val="Arial Narrow"/>
        <family val="2"/>
      </rPr>
      <t>non-absorbent</t>
    </r>
  </si>
  <si>
    <t xml:space="preserve">Flush door, with 50 x 12mm hardwood timber sub-frame </t>
  </si>
  <si>
    <t xml:space="preserve">including ironmongery, kick plates, push plates and overhead </t>
  </si>
  <si>
    <t>door closer; and 3no Hinges for rebated door; and architraves</t>
  </si>
  <si>
    <t>complying to Architect's details. All door finish should be</t>
  </si>
  <si>
    <t xml:space="preserve">scratch-proof, non-absorbent and rubber gasket sealed. </t>
  </si>
  <si>
    <t xml:space="preserve">Complete with all assesories </t>
  </si>
  <si>
    <t>Emulsion paint (satin finish) as manufactured by Berger or</t>
  </si>
  <si>
    <t xml:space="preserve">Dulux in 3 coats to floated surfaces, rate including floating </t>
  </si>
  <si>
    <t>to Architect's details.</t>
  </si>
  <si>
    <t>320 Watt solar panels</t>
  </si>
  <si>
    <t>SOLAR POWER INSTALLATION</t>
  </si>
  <si>
    <t>CARRIED TO SUMMARY;-</t>
  </si>
  <si>
    <t xml:space="preserve">Excavating pits, maximum depth not exceeding 3.00m </t>
  </si>
  <si>
    <t>Roof; Beams</t>
  </si>
  <si>
    <t xml:space="preserve"> walls flush and sealed joint with POP CEILING as may be </t>
  </si>
  <si>
    <t>directed by the project supervisor in;Size : 3.0m x 19.33m</t>
  </si>
  <si>
    <t>epoxy floor finish , no less than 3mm thick, of the type Sazota</t>
  </si>
  <si>
    <t xml:space="preserve">or equivalent laid on roughened tile surface including wall </t>
  </si>
  <si>
    <t>coves to Architect's details</t>
  </si>
  <si>
    <t xml:space="preserve">Fabricate and install aluminium partition walling comprising;-  </t>
  </si>
  <si>
    <t>Allow the sum of N250,000.00 for all plumbing installations</t>
  </si>
  <si>
    <t>Column bases/columns</t>
  </si>
  <si>
    <t>Allow a Provisional Sum of N650,000.00 for store shelves to</t>
  </si>
  <si>
    <t>Surfaces, width not exceeding 300mm</t>
  </si>
  <si>
    <t>Emulsion paint (satin finish)as manufactured by Berger/</t>
  </si>
  <si>
    <t xml:space="preserve"> Dulux in 3 coats to floated surfaces, rate including floating </t>
  </si>
  <si>
    <t>M40: STONE/CONCRETE/QUARRY/CERAMIC</t>
  </si>
  <si>
    <t>TILING/MOSAIC</t>
  </si>
  <si>
    <t xml:space="preserve">OFFICE TILING </t>
  </si>
  <si>
    <t xml:space="preserve">600 x 600 x 10mm thick glazed vitrified floor tiles laid on </t>
  </si>
  <si>
    <t>cement and sand (1:4) screeded bed and pointed all</t>
  </si>
  <si>
    <t xml:space="preserve"> round the edges with cement</t>
  </si>
  <si>
    <t>Sq.m</t>
  </si>
  <si>
    <t>Skirting; 100mm high</t>
  </si>
  <si>
    <t>Lin. M</t>
  </si>
  <si>
    <r>
      <t>Floors; Levels or to falls only &lt; 15</t>
    </r>
    <r>
      <rPr>
        <vertAlign val="superscript"/>
        <sz val="12"/>
        <color indexed="8"/>
        <rFont val="Arial Narrow"/>
        <family val="2"/>
      </rPr>
      <t>0</t>
    </r>
    <r>
      <rPr>
        <sz val="12"/>
        <color indexed="8"/>
        <rFont val="Arial Narrow"/>
        <family val="2"/>
      </rPr>
      <t xml:space="preserve"> from horizontal</t>
    </r>
  </si>
  <si>
    <r>
      <t>2 x 1c  2.5mm</t>
    </r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 PVC copper cable </t>
    </r>
  </si>
  <si>
    <r>
      <t>2 x 1c  4mm</t>
    </r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PVC copper cable </t>
    </r>
  </si>
  <si>
    <r>
      <t>10mm</t>
    </r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PVC/SWA/PVC copper cable </t>
    </r>
  </si>
  <si>
    <r>
      <t>4c  16mm</t>
    </r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PVC/SWA/PVC copper cable </t>
    </r>
  </si>
  <si>
    <t>P</t>
  </si>
  <si>
    <t>ELEMENT Nr. 13</t>
  </si>
  <si>
    <t>NATIONAL AGENCY FOR THE CONTROL OF AIDS (NACA) WITH FUNDING FROM GLOBAL FUND</t>
  </si>
  <si>
    <t>DECEMBER, 2021</t>
  </si>
  <si>
    <t>SUMMARY</t>
  </si>
  <si>
    <t>S/No.</t>
  </si>
  <si>
    <t>Name</t>
  </si>
  <si>
    <t>No.</t>
  </si>
  <si>
    <t>Amount (NGN)</t>
  </si>
  <si>
    <t>Total Amount (NGN)</t>
  </si>
  <si>
    <t>Preliminaries and General Works</t>
  </si>
  <si>
    <t>BOQ  Laboratory Upgrade</t>
  </si>
  <si>
    <t xml:space="preserve">Total </t>
  </si>
  <si>
    <t>TOTAL COST OF REXPANSION/MODIFICATION WORKS</t>
  </si>
  <si>
    <t>ITEM</t>
  </si>
  <si>
    <t>RATE</t>
  </si>
  <si>
    <t>AMOUNT (N:K)</t>
  </si>
  <si>
    <t>BILL No 1: PRELIMINARIES</t>
  </si>
  <si>
    <t>Drawings</t>
  </si>
  <si>
    <t>Setting Out</t>
  </si>
  <si>
    <t>Site accomodation for contractor/Storage</t>
  </si>
  <si>
    <t xml:space="preserve">Water for works </t>
  </si>
  <si>
    <t>Watching and Lighting</t>
  </si>
  <si>
    <t>Security for the works</t>
  </si>
  <si>
    <t>Welfare and Safety</t>
  </si>
  <si>
    <t>First Aid Box</t>
  </si>
  <si>
    <t xml:space="preserve">Scaffolding </t>
  </si>
  <si>
    <t>Progress Photographs</t>
  </si>
  <si>
    <t>Records</t>
  </si>
  <si>
    <t>Foreman on Site</t>
  </si>
  <si>
    <t>Sign and notice Board</t>
  </si>
  <si>
    <t>O</t>
  </si>
  <si>
    <t>Protection for the Works</t>
  </si>
  <si>
    <t>Plant, tools and equipment</t>
  </si>
  <si>
    <t>Q</t>
  </si>
  <si>
    <t>Site accomodation for employer representative</t>
  </si>
  <si>
    <t>R</t>
  </si>
  <si>
    <t>Clearing / Cleaning</t>
  </si>
  <si>
    <t>S</t>
  </si>
  <si>
    <t>Contract Administration</t>
  </si>
  <si>
    <t>BILL NO 1: PRELIMINARIES CARRIED TO</t>
  </si>
  <si>
    <t>GENERAL SUMMARY-:</t>
  </si>
  <si>
    <t>BILL OF QUANTITIES FOR THE PROPOSED EXPANSION/MODIFICATION OF EXISTING PUBLIC HEALTH LABORATORY, AKURE ONDO STATE</t>
  </si>
  <si>
    <t>Alow for complete earthing of Building and bonding of all metal parts</t>
  </si>
  <si>
    <t>GENERAL SUMMARY</t>
  </si>
  <si>
    <t>CARRIED TO GENERAL SUMMARY</t>
  </si>
  <si>
    <r>
      <t xml:space="preserve">Allow a Provisional Sum of N4,500,000.00 for </t>
    </r>
    <r>
      <rPr>
        <b/>
        <sz val="12"/>
        <rFont val="Arial Narrow"/>
        <family val="2"/>
      </rPr>
      <t>Acrylic</t>
    </r>
    <r>
      <rPr>
        <sz val="12"/>
        <rFont val="Arial Narrow"/>
        <family val="2"/>
      </rPr>
      <t xml:space="preserve"> laboratory</t>
    </r>
  </si>
  <si>
    <t>RENOVATION AND UPGRADE OF SELECTED PUBLIC HEALTH LABORATORIES IN THE SIX GEOPOLITICAL ZONES IN NIGERIA AND THE NATIONAL EXTERNAL QUALITY ASSESSMENT LABORATORY (NEQAL) UNDER THE GLOBAL FUND RESILIENT &amp; SUSTAINABLE SYSTEMS FOR HEALTH [RSSH] II PROJECT GRANT</t>
  </si>
  <si>
    <t>BILL OF QUANTITIES</t>
  </si>
  <si>
    <t>LOT 7</t>
  </si>
  <si>
    <t>PROPOSED EXPANSION/MODIFICATION OF EXISTING PUBLIC HEALTH LABORATORY, AKURE, ONDO STATE</t>
  </si>
  <si>
    <t>Sum</t>
  </si>
</sst>
</file>

<file path=xl/styles.xml><?xml version="1.0" encoding="utf-8"?>
<styleSheet xmlns="http://schemas.openxmlformats.org/spreadsheetml/2006/main">
  <numFmts count="48">
    <numFmt numFmtId="5" formatCode="&quot;₦&quot;#,##0_);\(&quot;₦&quot;#,##0\)"/>
    <numFmt numFmtId="6" formatCode="&quot;₦&quot;#,##0_);[Red]\(&quot;₦&quot;#,##0\)"/>
    <numFmt numFmtId="7" formatCode="&quot;₦&quot;#,##0.00_);\(&quot;₦&quot;#,##0.00\)"/>
    <numFmt numFmtId="8" formatCode="&quot;₦&quot;#,##0.00_);[Red]\(&quot;₦&quot;#,##0.00\)"/>
    <numFmt numFmtId="42" formatCode="_(&quot;₦&quot;* #,##0_);_(&quot;₦&quot;* \(#,##0\);_(&quot;₦&quot;* &quot;-&quot;_);_(@_)"/>
    <numFmt numFmtId="41" formatCode="_(* #,##0_);_(* \(#,##0\);_(* &quot;-&quot;_);_(@_)"/>
    <numFmt numFmtId="44" formatCode="_(&quot;₦&quot;* #,##0.00_);_(&quot;₦&quot;* \(#,##0.00\);_(&quot;₦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₦&quot;#,##0;\-&quot;₦&quot;#,##0"/>
    <numFmt numFmtId="173" formatCode="&quot;₦&quot;#,##0;[Red]\-&quot;₦&quot;#,##0"/>
    <numFmt numFmtId="174" formatCode="&quot;₦&quot;#,##0.00;\-&quot;₦&quot;#,##0.00"/>
    <numFmt numFmtId="175" formatCode="&quot;₦&quot;#,##0.00;[Red]\-&quot;₦&quot;#,##0.00"/>
    <numFmt numFmtId="176" formatCode="_-&quot;₦&quot;* #,##0_-;\-&quot;₦&quot;* #,##0_-;_-&quot;₦&quot;* &quot;-&quot;_-;_-@_-"/>
    <numFmt numFmtId="177" formatCode="_-&quot;₦&quot;* #,##0.00_-;\-&quot;₦&quot;* #,##0.00_-;_-&quot;₦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0"/>
    <numFmt numFmtId="185" formatCode="_(* #,##0_);_(* \(#,##0\);_(* &quot;-&quot;??_);_(@_)"/>
    <numFmt numFmtId="186" formatCode="0.0"/>
    <numFmt numFmtId="187" formatCode="0.0000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00000"/>
    <numFmt numFmtId="194" formatCode="0.00000000"/>
    <numFmt numFmtId="195" formatCode="0.0000000"/>
    <numFmt numFmtId="196" formatCode="0.000000"/>
    <numFmt numFmtId="197" formatCode="0.00000"/>
    <numFmt numFmtId="198" formatCode="_(* #,##0.0_);_(* \(#,##0.0\);_(* &quot;-&quot;??_);_(@_)"/>
    <numFmt numFmtId="199" formatCode="[$-409]dddd\,\ mmmm\ dd\,\ yyyy"/>
    <numFmt numFmtId="200" formatCode="[$-409]h:mm:ss\ AM/PM"/>
    <numFmt numFmtId="201" formatCode="_(* #,##0.000_);_(* \(#,##0.000\);_(* &quot;-&quot;??_);_(@_)"/>
    <numFmt numFmtId="202" formatCode="\“\T\r\ue\”;\“\T\r\ue\”;\“\F\a\lse\”"/>
    <numFmt numFmtId="203" formatCode="_-* #,##0_-;\-* #,##0_-;_-* &quot;-&quot;??_-;_-@_-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vertAlign val="superscript"/>
      <sz val="12"/>
      <name val="Arial Narrow"/>
      <family val="2"/>
    </font>
    <font>
      <i/>
      <sz val="12"/>
      <name val="Arial Narrow"/>
      <family val="2"/>
    </font>
    <font>
      <u val="single"/>
      <sz val="12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u val="single"/>
      <sz val="12"/>
      <name val="Arial Narrow"/>
      <family val="2"/>
    </font>
    <font>
      <i/>
      <u val="single"/>
      <sz val="12"/>
      <name val="Arial Narrow"/>
      <family val="2"/>
    </font>
    <font>
      <i/>
      <u val="single"/>
      <sz val="10"/>
      <name val="Arial Narrow"/>
      <family val="2"/>
    </font>
    <font>
      <i/>
      <u val="single"/>
      <sz val="11"/>
      <name val="Arial Narrow"/>
      <family val="2"/>
    </font>
    <font>
      <sz val="12"/>
      <color indexed="8"/>
      <name val="Arial Narrow"/>
      <family val="2"/>
    </font>
    <font>
      <vertAlign val="superscript"/>
      <sz val="12"/>
      <color indexed="8"/>
      <name val="Arial Narrow"/>
      <family val="2"/>
    </font>
    <font>
      <b/>
      <sz val="14"/>
      <name val="Arial Narrow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"/>
      <family val="2"/>
    </font>
    <font>
      <u val="single"/>
      <sz val="12"/>
      <color indexed="8"/>
      <name val="Arial Narrow"/>
      <family val="2"/>
    </font>
    <font>
      <sz val="28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22"/>
      <color indexed="8"/>
      <name val="Calibri"/>
      <family val="2"/>
    </font>
    <font>
      <b/>
      <sz val="28"/>
      <color indexed="8"/>
      <name val="Calibri"/>
      <family val="2"/>
    </font>
    <font>
      <b/>
      <sz val="18"/>
      <color indexed="8"/>
      <name val="Calibri"/>
      <family val="2"/>
    </font>
    <font>
      <u val="single"/>
      <sz val="20"/>
      <color indexed="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sz val="18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Narrow"/>
      <family val="2"/>
    </font>
    <font>
      <i/>
      <sz val="12"/>
      <color theme="1"/>
      <name val="Calibri"/>
      <family val="2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"/>
      <family val="2"/>
    </font>
    <font>
      <u val="single"/>
      <sz val="12"/>
      <color theme="1"/>
      <name val="Arial Narrow"/>
      <family val="2"/>
    </font>
    <font>
      <sz val="28"/>
      <color theme="1"/>
      <name val="Calibri"/>
      <family val="2"/>
    </font>
    <font>
      <b/>
      <sz val="12"/>
      <color theme="1"/>
      <name val="Calibri"/>
      <family val="2"/>
    </font>
    <font>
      <sz val="2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rgb="FFFF0000"/>
      <name val="Calibri"/>
      <family val="2"/>
    </font>
    <font>
      <u val="single"/>
      <sz val="20"/>
      <color theme="1"/>
      <name val="Calibri"/>
      <family val="2"/>
    </font>
    <font>
      <b/>
      <sz val="18"/>
      <color theme="1"/>
      <name val="Calibri"/>
      <family val="2"/>
    </font>
    <font>
      <b/>
      <i/>
      <sz val="11"/>
      <color theme="1"/>
      <name val="Calibri"/>
      <family val="2"/>
    </font>
    <font>
      <b/>
      <sz val="2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98">
    <xf numFmtId="0" fontId="0" fillId="0" borderId="0" xfId="0" applyFont="1" applyAlignment="1">
      <alignment/>
    </xf>
    <xf numFmtId="0" fontId="4" fillId="0" borderId="0" xfId="15" applyFont="1">
      <alignment/>
      <protection/>
    </xf>
    <xf numFmtId="43" fontId="3" fillId="0" borderId="0" xfId="43" applyFont="1" applyAlignment="1">
      <alignment/>
    </xf>
    <xf numFmtId="0" fontId="3" fillId="0" borderId="0" xfId="15" applyFont="1">
      <alignment/>
      <protection/>
    </xf>
    <xf numFmtId="0" fontId="3" fillId="0" borderId="0" xfId="0" applyFont="1" applyAlignment="1">
      <alignment/>
    </xf>
    <xf numFmtId="0" fontId="3" fillId="0" borderId="0" xfId="15" applyFont="1" applyAlignment="1">
      <alignment horizontal="center"/>
      <protection/>
    </xf>
    <xf numFmtId="0" fontId="3" fillId="0" borderId="0" xfId="0" applyFont="1" applyAlignment="1">
      <alignment horizontal="center"/>
    </xf>
    <xf numFmtId="43" fontId="3" fillId="0" borderId="0" xfId="43" applyFont="1" applyAlignment="1">
      <alignment horizontal="center"/>
    </xf>
    <xf numFmtId="43" fontId="3" fillId="0" borderId="0" xfId="43" applyFont="1" applyBorder="1" applyAlignment="1">
      <alignment/>
    </xf>
    <xf numFmtId="43" fontId="8" fillId="0" borderId="0" xfId="43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7" fillId="0" borderId="0" xfId="0" applyFont="1" applyBorder="1" applyAlignment="1" quotePrefix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 quotePrefix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 quotePrefix="1">
      <alignment/>
    </xf>
    <xf numFmtId="0" fontId="3" fillId="0" borderId="0" xfId="15" applyFont="1" applyBorder="1" applyAlignment="1">
      <alignment horizontal="center"/>
      <protection/>
    </xf>
    <xf numFmtId="0" fontId="3" fillId="0" borderId="0" xfId="15" applyFont="1" applyBorder="1">
      <alignment/>
      <protection/>
    </xf>
    <xf numFmtId="0" fontId="6" fillId="0" borderId="0" xfId="0" applyFont="1" applyBorder="1" applyAlignment="1">
      <alignment/>
    </xf>
    <xf numFmtId="43" fontId="3" fillId="0" borderId="0" xfId="43" applyFont="1" applyBorder="1" applyAlignment="1">
      <alignment horizontal="center"/>
    </xf>
    <xf numFmtId="0" fontId="72" fillId="0" borderId="0" xfId="0" applyFont="1" applyAlignment="1">
      <alignment horizontal="center"/>
    </xf>
    <xf numFmtId="4" fontId="3" fillId="0" borderId="0" xfId="0" applyNumberFormat="1" applyFont="1" applyFill="1" applyBorder="1" applyAlignment="1">
      <alignment vertical="top"/>
    </xf>
    <xf numFmtId="43" fontId="8" fillId="0" borderId="0" xfId="43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0" xfId="15" applyFont="1" applyBorder="1">
      <alignment/>
      <protection/>
    </xf>
    <xf numFmtId="0" fontId="8" fillId="0" borderId="0" xfId="15" applyFont="1" applyBorder="1" applyAlignment="1">
      <alignment horizontal="center"/>
      <protection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3" fillId="0" borderId="0" xfId="15" applyFont="1" applyBorder="1" applyAlignment="1">
      <alignment horizontal="justify"/>
      <protection/>
    </xf>
    <xf numFmtId="0" fontId="3" fillId="0" borderId="0" xfId="15" applyFont="1" applyFill="1" applyAlignment="1">
      <alignment horizontal="center"/>
      <protection/>
    </xf>
    <xf numFmtId="0" fontId="3" fillId="0" borderId="0" xfId="15" applyFont="1" applyFill="1" applyAlignment="1">
      <alignment/>
      <protection/>
    </xf>
    <xf numFmtId="43" fontId="3" fillId="0" borderId="0" xfId="43" applyFont="1" applyFill="1" applyAlignment="1">
      <alignment horizontal="center"/>
    </xf>
    <xf numFmtId="171" fontId="3" fillId="0" borderId="0" xfId="43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 locked="0"/>
    </xf>
    <xf numFmtId="171" fontId="3" fillId="0" borderId="0" xfId="43" applyNumberFormat="1" applyFont="1" applyBorder="1" applyAlignment="1">
      <alignment horizontal="right"/>
    </xf>
    <xf numFmtId="171" fontId="3" fillId="0" borderId="0" xfId="43" applyNumberFormat="1" applyFont="1" applyBorder="1" applyAlignment="1" applyProtection="1">
      <alignment/>
      <protection locked="0"/>
    </xf>
    <xf numFmtId="43" fontId="3" fillId="0" borderId="0" xfId="43" applyFont="1" applyFill="1" applyBorder="1" applyAlignment="1">
      <alignment horizontal="center"/>
    </xf>
    <xf numFmtId="0" fontId="8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3" fillId="0" borderId="0" xfId="15" applyFont="1" applyFill="1">
      <alignment/>
      <protection/>
    </xf>
    <xf numFmtId="0" fontId="4" fillId="0" borderId="0" xfId="15" applyFont="1" applyFill="1" applyAlignment="1">
      <alignment/>
      <protection/>
    </xf>
    <xf numFmtId="0" fontId="12" fillId="0" borderId="0" xfId="15" applyFont="1" applyFill="1">
      <alignment/>
      <protection/>
    </xf>
    <xf numFmtId="49" fontId="3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171" fontId="3" fillId="0" borderId="0" xfId="43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 vertical="top"/>
    </xf>
    <xf numFmtId="171" fontId="3" fillId="0" borderId="0" xfId="43" applyNumberFormat="1" applyFont="1" applyBorder="1" applyAlignment="1">
      <alignment horizontal="right" wrapText="1"/>
    </xf>
    <xf numFmtId="43" fontId="8" fillId="0" borderId="0" xfId="0" applyNumberFormat="1" applyFont="1" applyBorder="1" applyAlignment="1">
      <alignment/>
    </xf>
    <xf numFmtId="43" fontId="9" fillId="0" borderId="0" xfId="43" applyFont="1" applyBorder="1" applyAlignment="1">
      <alignment/>
    </xf>
    <xf numFmtId="0" fontId="4" fillId="0" borderId="0" xfId="15" applyFont="1" applyBorder="1">
      <alignment/>
      <protection/>
    </xf>
    <xf numFmtId="171" fontId="8" fillId="0" borderId="0" xfId="43" applyNumberFormat="1" applyFont="1" applyBorder="1" applyAlignment="1">
      <alignment/>
    </xf>
    <xf numFmtId="0" fontId="9" fillId="0" borderId="0" xfId="15" applyFont="1" applyBorder="1" applyAlignment="1">
      <alignment horizontal="center"/>
      <protection/>
    </xf>
    <xf numFmtId="43" fontId="10" fillId="0" borderId="0" xfId="43" applyFont="1" applyBorder="1" applyAlignment="1">
      <alignment/>
    </xf>
    <xf numFmtId="0" fontId="3" fillId="0" borderId="0" xfId="64" applyFont="1" applyFill="1" applyBorder="1" applyAlignment="1">
      <alignment horizontal="justify"/>
      <protection/>
    </xf>
    <xf numFmtId="0" fontId="3" fillId="0" borderId="0" xfId="0" applyFont="1" applyFill="1" applyBorder="1" applyAlignment="1" quotePrefix="1">
      <alignment horizontal="left"/>
    </xf>
    <xf numFmtId="171" fontId="8" fillId="0" borderId="0" xfId="43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top"/>
    </xf>
    <xf numFmtId="43" fontId="8" fillId="0" borderId="0" xfId="43" applyFont="1" applyBorder="1" applyAlignment="1">
      <alignment vertical="top"/>
    </xf>
    <xf numFmtId="43" fontId="8" fillId="0" borderId="0" xfId="43" applyFont="1" applyFill="1" applyBorder="1" applyAlignment="1">
      <alignment horizontal="center"/>
    </xf>
    <xf numFmtId="43" fontId="8" fillId="0" borderId="0" xfId="46" applyFont="1" applyBorder="1" applyAlignment="1">
      <alignment horizontal="center"/>
    </xf>
    <xf numFmtId="43" fontId="3" fillId="0" borderId="0" xfId="46" applyFont="1" applyBorder="1" applyAlignment="1">
      <alignment horizontal="center"/>
    </xf>
    <xf numFmtId="0" fontId="73" fillId="0" borderId="0" xfId="0" applyFont="1" applyFill="1" applyBorder="1" applyAlignment="1">
      <alignment/>
    </xf>
    <xf numFmtId="171" fontId="3" fillId="0" borderId="0" xfId="46" applyNumberFormat="1" applyFont="1" applyBorder="1" applyAlignment="1">
      <alignment horizontal="justify" vertical="top" wrapText="1"/>
    </xf>
    <xf numFmtId="171" fontId="8" fillId="0" borderId="0" xfId="46" applyNumberFormat="1" applyFont="1" applyBorder="1" applyAlignment="1">
      <alignment horizontal="justify" vertical="top" wrapText="1"/>
    </xf>
    <xf numFmtId="0" fontId="12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7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15" applyFont="1" applyBorder="1" applyAlignment="1">
      <alignment/>
      <protection/>
    </xf>
    <xf numFmtId="0" fontId="3" fillId="0" borderId="0" xfId="15" applyFont="1" applyBorder="1" applyAlignment="1">
      <alignment/>
      <protection/>
    </xf>
    <xf numFmtId="0" fontId="3" fillId="0" borderId="0" xfId="0" applyFont="1" applyBorder="1" applyAlignment="1">
      <alignment horizontal="left"/>
    </xf>
    <xf numFmtId="43" fontId="3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justify" vertical="top"/>
    </xf>
    <xf numFmtId="43" fontId="8" fillId="0" borderId="0" xfId="15" applyNumberFormat="1" applyFont="1" applyBorder="1">
      <alignment/>
      <protection/>
    </xf>
    <xf numFmtId="0" fontId="12" fillId="0" borderId="0" xfId="15" applyFont="1" applyBorder="1" applyAlignment="1">
      <alignment/>
      <protection/>
    </xf>
    <xf numFmtId="0" fontId="6" fillId="0" borderId="0" xfId="15" applyFont="1" applyBorder="1" applyAlignment="1">
      <alignment/>
      <protection/>
    </xf>
    <xf numFmtId="2" fontId="72" fillId="0" borderId="0" xfId="0" applyNumberFormat="1" applyFont="1" applyBorder="1" applyAlignment="1">
      <alignment horizontal="center"/>
    </xf>
    <xf numFmtId="0" fontId="75" fillId="0" borderId="0" xfId="15" applyFont="1" applyBorder="1" applyAlignment="1">
      <alignment horizontal="center"/>
      <protection/>
    </xf>
    <xf numFmtId="0" fontId="4" fillId="0" borderId="0" xfId="15" applyFont="1" applyBorder="1" applyAlignment="1">
      <alignment horizontal="center"/>
      <protection/>
    </xf>
    <xf numFmtId="0" fontId="3" fillId="0" borderId="0" xfId="15" applyFont="1" applyBorder="1" applyAlignment="1">
      <alignment horizontal="right"/>
      <protection/>
    </xf>
    <xf numFmtId="1" fontId="3" fillId="0" borderId="0" xfId="15" applyNumberFormat="1" applyFont="1" applyBorder="1" applyAlignment="1">
      <alignment horizontal="center"/>
      <protection/>
    </xf>
    <xf numFmtId="0" fontId="8" fillId="0" borderId="0" xfId="15" applyFont="1" applyBorder="1">
      <alignment/>
      <protection/>
    </xf>
    <xf numFmtId="0" fontId="7" fillId="0" borderId="0" xfId="15" applyFont="1" applyBorder="1" applyAlignment="1">
      <alignment/>
      <protection/>
    </xf>
    <xf numFmtId="0" fontId="7" fillId="0" borderId="0" xfId="15" applyFont="1" applyBorder="1" applyAlignment="1">
      <alignment horizontal="right"/>
      <protection/>
    </xf>
    <xf numFmtId="0" fontId="8" fillId="0" borderId="0" xfId="15" applyFont="1" applyBorder="1" applyAlignment="1">
      <alignment/>
      <protection/>
    </xf>
    <xf numFmtId="0" fontId="11" fillId="0" borderId="0" xfId="15" applyFont="1" applyBorder="1" applyAlignment="1">
      <alignment/>
      <protection/>
    </xf>
    <xf numFmtId="0" fontId="4" fillId="0" borderId="0" xfId="0" applyFont="1" applyBorder="1" applyAlignment="1">
      <alignment horizontal="justify" vertical="top"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4" fillId="0" borderId="0" xfId="15" applyFont="1" applyBorder="1" applyAlignment="1">
      <alignment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center"/>
      <protection/>
    </xf>
    <xf numFmtId="171" fontId="3" fillId="0" borderId="0" xfId="43" applyNumberFormat="1" applyFont="1" applyFill="1" applyBorder="1" applyAlignment="1">
      <alignment/>
    </xf>
    <xf numFmtId="0" fontId="3" fillId="0" borderId="0" xfId="15" applyFont="1" applyFill="1" applyBorder="1">
      <alignment/>
      <protection/>
    </xf>
    <xf numFmtId="0" fontId="0" fillId="0" borderId="0" xfId="0" applyBorder="1" applyAlignment="1">
      <alignment/>
    </xf>
    <xf numFmtId="0" fontId="3" fillId="0" borderId="0" xfId="15" applyFont="1" applyBorder="1" applyAlignment="1">
      <alignment horizontal="center" vertical="top"/>
      <protection/>
    </xf>
    <xf numFmtId="0" fontId="9" fillId="0" borderId="0" xfId="0" applyFont="1" applyBorder="1" applyAlignment="1">
      <alignment horizontal="center" vertical="top"/>
    </xf>
    <xf numFmtId="0" fontId="3" fillId="0" borderId="0" xfId="15" applyFont="1" applyFill="1" applyBorder="1" applyAlignment="1">
      <alignment horizontal="left" vertical="top" wrapText="1"/>
      <protection/>
    </xf>
    <xf numFmtId="0" fontId="72" fillId="0" borderId="0" xfId="0" applyFont="1" applyBorder="1" applyAlignment="1">
      <alignment horizontal="center" vertical="top"/>
    </xf>
    <xf numFmtId="43" fontId="3" fillId="0" borderId="0" xfId="43" applyFont="1" applyBorder="1" applyAlignment="1">
      <alignment horizontal="center" vertical="top"/>
    </xf>
    <xf numFmtId="0" fontId="3" fillId="0" borderId="0" xfId="15" applyFont="1" applyBorder="1" applyAlignment="1">
      <alignment horizontal="left"/>
      <protection/>
    </xf>
    <xf numFmtId="0" fontId="13" fillId="0" borderId="0" xfId="15" applyFont="1" applyBorder="1" applyAlignment="1">
      <alignment/>
      <protection/>
    </xf>
    <xf numFmtId="0" fontId="3" fillId="0" borderId="0" xfId="0" applyFont="1" applyFill="1" applyBorder="1" applyAlignment="1">
      <alignment/>
    </xf>
    <xf numFmtId="0" fontId="4" fillId="0" borderId="0" xfId="15" applyFont="1" applyFill="1" applyBorder="1" applyAlignment="1">
      <alignment/>
      <protection/>
    </xf>
    <xf numFmtId="0" fontId="8" fillId="0" borderId="0" xfId="15" applyFont="1" applyFill="1" applyBorder="1" applyAlignment="1">
      <alignment/>
      <protection/>
    </xf>
    <xf numFmtId="0" fontId="4" fillId="0" borderId="0" xfId="15" applyFont="1" applyFill="1" applyBorder="1">
      <alignment/>
      <protection/>
    </xf>
    <xf numFmtId="0" fontId="6" fillId="0" borderId="0" xfId="15" applyFont="1" applyFill="1" applyBorder="1">
      <alignment/>
      <protection/>
    </xf>
    <xf numFmtId="0" fontId="12" fillId="0" borderId="0" xfId="15" applyFont="1" applyBorder="1">
      <alignment/>
      <protection/>
    </xf>
    <xf numFmtId="0" fontId="72" fillId="0" borderId="0" xfId="0" applyFont="1" applyBorder="1" applyAlignment="1">
      <alignment/>
    </xf>
    <xf numFmtId="43" fontId="4" fillId="0" borderId="0" xfId="43" applyFont="1" applyBorder="1" applyAlignment="1">
      <alignment horizontal="center"/>
    </xf>
    <xf numFmtId="0" fontId="11" fillId="0" borderId="0" xfId="15" applyFont="1" applyBorder="1">
      <alignment/>
      <protection/>
    </xf>
    <xf numFmtId="0" fontId="76" fillId="0" borderId="0" xfId="0" applyFont="1" applyBorder="1" applyAlignment="1">
      <alignment/>
    </xf>
    <xf numFmtId="0" fontId="3" fillId="0" borderId="0" xfId="15" applyNumberFormat="1" applyFont="1" applyBorder="1" applyAlignment="1">
      <alignment horizontal="center"/>
      <protection/>
    </xf>
    <xf numFmtId="0" fontId="4" fillId="0" borderId="0" xfId="15" applyFont="1" applyBorder="1" applyAlignment="1">
      <alignment horizontal="right"/>
      <protection/>
    </xf>
    <xf numFmtId="1" fontId="8" fillId="0" borderId="0" xfId="15" applyNumberFormat="1" applyFont="1" applyBorder="1" applyAlignment="1">
      <alignment horizontal="center"/>
      <protection/>
    </xf>
    <xf numFmtId="0" fontId="73" fillId="0" borderId="0" xfId="0" applyFont="1" applyBorder="1" applyAlignment="1">
      <alignment/>
    </xf>
    <xf numFmtId="0" fontId="77" fillId="0" borderId="0" xfId="0" applyFont="1" applyBorder="1" applyAlignment="1">
      <alignment horizontal="right" vertical="center"/>
    </xf>
    <xf numFmtId="1" fontId="3" fillId="0" borderId="0" xfId="0" applyNumberFormat="1" applyFont="1" applyBorder="1" applyAlignment="1">
      <alignment horizontal="center"/>
    </xf>
    <xf numFmtId="0" fontId="75" fillId="0" borderId="0" xfId="15" applyFont="1" applyBorder="1">
      <alignment/>
      <protection/>
    </xf>
    <xf numFmtId="0" fontId="8" fillId="0" borderId="0" xfId="15" applyFont="1" applyBorder="1" applyAlignment="1">
      <alignment horizontal="right" wrapText="1"/>
      <protection/>
    </xf>
    <xf numFmtId="0" fontId="3" fillId="0" borderId="0" xfId="0" applyNumberFormat="1" applyFont="1" applyBorder="1" applyAlignment="1">
      <alignment horizontal="center"/>
    </xf>
    <xf numFmtId="43" fontId="3" fillId="0" borderId="0" xfId="43" applyFont="1" applyBorder="1" applyAlignment="1">
      <alignment horizontal="right"/>
    </xf>
    <xf numFmtId="0" fontId="8" fillId="0" borderId="0" xfId="15" applyFont="1" applyBorder="1" applyAlignment="1">
      <alignment horizontal="right"/>
      <protection/>
    </xf>
    <xf numFmtId="0" fontId="7" fillId="0" borderId="0" xfId="0" applyFont="1" applyFill="1" applyBorder="1" applyAlignment="1" quotePrefix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 quotePrefix="1">
      <alignment horizontal="left" indent="1"/>
    </xf>
    <xf numFmtId="0" fontId="3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vertical="center"/>
    </xf>
    <xf numFmtId="203" fontId="72" fillId="0" borderId="0" xfId="43" applyNumberFormat="1" applyFont="1" applyBorder="1" applyAlignment="1">
      <alignment horizontal="center" vertical="center"/>
    </xf>
    <xf numFmtId="43" fontId="72" fillId="0" borderId="0" xfId="43" applyFont="1" applyBorder="1" applyAlignment="1">
      <alignment horizontal="center" vertical="center"/>
    </xf>
    <xf numFmtId="43" fontId="3" fillId="0" borderId="0" xfId="43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203" fontId="3" fillId="0" borderId="0" xfId="43" applyNumberFormat="1" applyFont="1" applyBorder="1" applyAlignment="1">
      <alignment horizontal="center" vertical="center"/>
    </xf>
    <xf numFmtId="43" fontId="3" fillId="0" borderId="0" xfId="43" applyFont="1" applyBorder="1" applyAlignment="1">
      <alignment horizontal="center" vertical="center"/>
    </xf>
    <xf numFmtId="43" fontId="3" fillId="0" borderId="0" xfId="45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15" applyFont="1" applyFill="1" applyBorder="1" applyAlignment="1">
      <alignment vertical="top" wrapText="1"/>
      <protection/>
    </xf>
    <xf numFmtId="0" fontId="79" fillId="0" borderId="10" xfId="0" applyFont="1" applyBorder="1" applyAlignment="1">
      <alignment vertical="center"/>
    </xf>
    <xf numFmtId="0" fontId="79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0" fillId="33" borderId="15" xfId="0" applyFont="1" applyFill="1" applyBorder="1" applyAlignment="1">
      <alignment horizontal="center" vertical="center"/>
    </xf>
    <xf numFmtId="0" fontId="70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43" fontId="0" fillId="0" borderId="16" xfId="48" applyFont="1" applyBorder="1" applyAlignment="1">
      <alignment/>
    </xf>
    <xf numFmtId="0" fontId="0" fillId="0" borderId="16" xfId="0" applyBorder="1" applyAlignment="1">
      <alignment horizontal="left"/>
    </xf>
    <xf numFmtId="171" fontId="0" fillId="0" borderId="16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171" fontId="70" fillId="0" borderId="18" xfId="0" applyNumberFormat="1" applyFont="1" applyBorder="1" applyAlignment="1">
      <alignment/>
    </xf>
    <xf numFmtId="171" fontId="44" fillId="0" borderId="18" xfId="0" applyNumberFormat="1" applyFont="1" applyBorder="1" applyAlignment="1">
      <alignment/>
    </xf>
    <xf numFmtId="171" fontId="80" fillId="34" borderId="18" xfId="0" applyNumberFormat="1" applyFont="1" applyFill="1" applyBorder="1" applyAlignment="1">
      <alignment/>
    </xf>
    <xf numFmtId="0" fontId="8" fillId="0" borderId="19" xfId="0" applyFont="1" applyBorder="1" applyAlignment="1">
      <alignment horizontal="center"/>
    </xf>
    <xf numFmtId="171" fontId="8" fillId="0" borderId="19" xfId="47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171" fontId="3" fillId="0" borderId="20" xfId="47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43" fontId="3" fillId="0" borderId="20" xfId="47" applyNumberFormat="1" applyFont="1" applyBorder="1" applyAlignment="1">
      <alignment horizontal="center"/>
    </xf>
    <xf numFmtId="171" fontId="3" fillId="0" borderId="20" xfId="47" applyNumberFormat="1" applyFont="1" applyBorder="1" applyAlignment="1">
      <alignment/>
    </xf>
    <xf numFmtId="0" fontId="3" fillId="0" borderId="20" xfId="0" applyFont="1" applyBorder="1" applyAlignment="1">
      <alignment horizontal="left"/>
    </xf>
    <xf numFmtId="171" fontId="8" fillId="0" borderId="20" xfId="47" applyNumberFormat="1" applyFont="1" applyBorder="1" applyAlignment="1">
      <alignment/>
    </xf>
    <xf numFmtId="0" fontId="8" fillId="0" borderId="20" xfId="0" applyFont="1" applyBorder="1" applyAlignment="1">
      <alignment horizontal="right"/>
    </xf>
    <xf numFmtId="43" fontId="3" fillId="0" borderId="21" xfId="47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right"/>
    </xf>
    <xf numFmtId="0" fontId="3" fillId="0" borderId="22" xfId="0" applyFont="1" applyBorder="1" applyAlignment="1">
      <alignment/>
    </xf>
    <xf numFmtId="43" fontId="8" fillId="0" borderId="22" xfId="47" applyNumberFormat="1" applyFon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81" fillId="0" borderId="10" xfId="0" applyFont="1" applyBorder="1" applyAlignment="1">
      <alignment horizontal="center" wrapText="1"/>
    </xf>
    <xf numFmtId="0" fontId="81" fillId="0" borderId="11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wrapText="1"/>
    </xf>
    <xf numFmtId="0" fontId="82" fillId="0" borderId="10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83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1" fillId="0" borderId="0" xfId="0" applyFont="1" applyBorder="1" applyAlignment="1">
      <alignment horizontal="center" wrapText="1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center" vertical="center"/>
    </xf>
    <xf numFmtId="43" fontId="3" fillId="0" borderId="0" xfId="43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43" fontId="3" fillId="0" borderId="0" xfId="43" applyFont="1" applyFill="1" applyBorder="1" applyAlignment="1" applyProtection="1">
      <alignment/>
      <protection locked="0"/>
    </xf>
    <xf numFmtId="43" fontId="3" fillId="0" borderId="0" xfId="0" applyNumberFormat="1" applyFont="1" applyBorder="1" applyAlignment="1" applyProtection="1">
      <alignment/>
      <protection locked="0"/>
    </xf>
    <xf numFmtId="0" fontId="3" fillId="0" borderId="0" xfId="15" applyFont="1" applyBorder="1" applyProtection="1">
      <alignment/>
      <protection locked="0"/>
    </xf>
    <xf numFmtId="43" fontId="3" fillId="0" borderId="0" xfId="0" applyNumberFormat="1" applyFont="1" applyFill="1" applyBorder="1" applyAlignment="1" applyProtection="1">
      <alignment/>
      <protection locked="0"/>
    </xf>
    <xf numFmtId="43" fontId="9" fillId="0" borderId="0" xfId="43" applyFont="1" applyBorder="1" applyAlignment="1" applyProtection="1">
      <alignment/>
      <protection locked="0"/>
    </xf>
    <xf numFmtId="43" fontId="8" fillId="0" borderId="0" xfId="43" applyFont="1" applyBorder="1" applyAlignment="1" applyProtection="1">
      <alignment/>
      <protection locked="0"/>
    </xf>
    <xf numFmtId="43" fontId="9" fillId="0" borderId="0" xfId="0" applyNumberFormat="1" applyFont="1" applyBorder="1" applyAlignment="1" applyProtection="1">
      <alignment/>
      <protection locked="0"/>
    </xf>
    <xf numFmtId="43" fontId="3" fillId="0" borderId="0" xfId="43" applyFont="1" applyBorder="1" applyAlignment="1" applyProtection="1">
      <alignment horizontal="center"/>
      <protection locked="0"/>
    </xf>
    <xf numFmtId="43" fontId="3" fillId="0" borderId="0" xfId="43" applyNumberFormat="1" applyFont="1" applyBorder="1" applyAlignment="1" applyProtection="1">
      <alignment horizontal="center"/>
      <protection locked="0"/>
    </xf>
    <xf numFmtId="43" fontId="3" fillId="0" borderId="0" xfId="43" applyFont="1" applyFill="1" applyBorder="1" applyAlignment="1" applyProtection="1">
      <alignment horizontal="center"/>
      <protection locked="0"/>
    </xf>
    <xf numFmtId="43" fontId="9" fillId="0" borderId="0" xfId="43" applyFont="1" applyBorder="1" applyAlignment="1" applyProtection="1">
      <alignment horizontal="center"/>
      <protection locked="0"/>
    </xf>
    <xf numFmtId="43" fontId="3" fillId="0" borderId="0" xfId="43" applyFont="1" applyBorder="1" applyAlignment="1" applyProtection="1">
      <alignment/>
      <protection locked="0"/>
    </xf>
    <xf numFmtId="43" fontId="10" fillId="0" borderId="0" xfId="43" applyFont="1" applyBorder="1" applyAlignment="1" applyProtection="1">
      <alignment horizontal="center"/>
      <protection locked="0"/>
    </xf>
    <xf numFmtId="43" fontId="8" fillId="0" borderId="0" xfId="43" applyFont="1" applyBorder="1" applyAlignment="1" applyProtection="1">
      <alignment horizontal="center"/>
      <protection locked="0"/>
    </xf>
    <xf numFmtId="43" fontId="8" fillId="0" borderId="0" xfId="43" applyFont="1" applyBorder="1" applyAlignment="1" applyProtection="1">
      <alignment horizontal="center" vertical="top"/>
      <protection locked="0"/>
    </xf>
    <xf numFmtId="43" fontId="3" fillId="0" borderId="0" xfId="43" applyFont="1" applyBorder="1" applyAlignment="1" applyProtection="1">
      <alignment horizontal="center" vertical="top"/>
      <protection locked="0"/>
    </xf>
    <xf numFmtId="43" fontId="3" fillId="0" borderId="0" xfId="43" applyFont="1" applyFill="1" applyAlignment="1" applyProtection="1">
      <alignment horizontal="center"/>
      <protection locked="0"/>
    </xf>
    <xf numFmtId="43" fontId="3" fillId="0" borderId="0" xfId="43" applyFont="1" applyAlignment="1" applyProtection="1">
      <alignment horizontal="center"/>
      <protection locked="0"/>
    </xf>
    <xf numFmtId="0" fontId="3" fillId="0" borderId="0" xfId="15" applyFont="1" applyProtection="1">
      <alignment/>
      <protection locked="0"/>
    </xf>
    <xf numFmtId="43" fontId="3" fillId="0" borderId="0" xfId="43" applyFont="1" applyBorder="1" applyAlignment="1" applyProtection="1">
      <alignment vertical="center"/>
      <protection locked="0"/>
    </xf>
    <xf numFmtId="4" fontId="75" fillId="0" borderId="0" xfId="0" applyNumberFormat="1" applyFont="1" applyFill="1" applyBorder="1" applyAlignment="1" applyProtection="1">
      <alignment wrapText="1"/>
      <protection locked="0"/>
    </xf>
    <xf numFmtId="43" fontId="4" fillId="0" borderId="0" xfId="43" applyFont="1" applyBorder="1" applyAlignment="1" applyProtection="1">
      <alignment horizontal="center"/>
      <protection locked="0"/>
    </xf>
    <xf numFmtId="171" fontId="3" fillId="0" borderId="0" xfId="43" applyNumberFormat="1" applyFont="1" applyBorder="1" applyAlignment="1" applyProtection="1">
      <alignment horizontal="justify" vertical="top" wrapText="1"/>
      <protection locked="0"/>
    </xf>
    <xf numFmtId="43" fontId="8" fillId="0" borderId="0" xfId="46" applyFont="1" applyBorder="1" applyAlignment="1" applyProtection="1">
      <alignment horizontal="center"/>
      <protection locked="0"/>
    </xf>
    <xf numFmtId="171" fontId="3" fillId="0" borderId="0" xfId="46" applyNumberFormat="1" applyFont="1" applyBorder="1" applyAlignment="1" applyProtection="1">
      <alignment horizontal="center"/>
      <protection locked="0"/>
    </xf>
    <xf numFmtId="171" fontId="3" fillId="0" borderId="0" xfId="46" applyNumberFormat="1" applyFont="1" applyBorder="1" applyAlignment="1" applyProtection="1">
      <alignment horizontal="justify" vertical="top" wrapText="1"/>
      <protection locked="0"/>
    </xf>
    <xf numFmtId="171" fontId="3" fillId="0" borderId="0" xfId="43" applyNumberFormat="1" applyFont="1" applyBorder="1" applyAlignment="1" applyProtection="1">
      <alignment horizontal="right" wrapText="1"/>
      <protection locked="0"/>
    </xf>
    <xf numFmtId="171" fontId="3" fillId="0" borderId="0" xfId="43" applyNumberFormat="1" applyFont="1" applyBorder="1" applyAlignment="1" applyProtection="1">
      <alignment horizontal="right"/>
      <protection locked="0"/>
    </xf>
    <xf numFmtId="171" fontId="9" fillId="0" borderId="0" xfId="43" applyNumberFormat="1" applyFont="1" applyBorder="1" applyAlignment="1" applyProtection="1">
      <alignment horizontal="right"/>
      <protection locked="0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81" fillId="0" borderId="10" xfId="0" applyFont="1" applyBorder="1" applyAlignment="1">
      <alignment horizontal="center" wrapText="1"/>
    </xf>
    <xf numFmtId="0" fontId="81" fillId="0" borderId="0" xfId="0" applyFont="1" applyBorder="1" applyAlignment="1">
      <alignment horizontal="center" wrapText="1"/>
    </xf>
    <xf numFmtId="0" fontId="81" fillId="0" borderId="11" xfId="0" applyFont="1" applyBorder="1" applyAlignment="1">
      <alignment horizontal="center" wrapText="1"/>
    </xf>
    <xf numFmtId="0" fontId="84" fillId="0" borderId="10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11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17" fontId="85" fillId="0" borderId="10" xfId="0" applyNumberFormat="1" applyFont="1" applyBorder="1" applyAlignment="1">
      <alignment horizontal="center" vertical="center" wrapText="1"/>
    </xf>
    <xf numFmtId="17" fontId="85" fillId="0" borderId="0" xfId="0" applyNumberFormat="1" applyFont="1" applyBorder="1" applyAlignment="1">
      <alignment horizontal="center" vertical="center" wrapText="1"/>
    </xf>
    <xf numFmtId="17" fontId="85" fillId="0" borderId="11" xfId="0" applyNumberFormat="1" applyFont="1" applyBorder="1" applyAlignment="1">
      <alignment horizontal="center" vertical="center" wrapText="1"/>
    </xf>
    <xf numFmtId="0" fontId="85" fillId="34" borderId="10" xfId="0" applyFont="1" applyFill="1" applyBorder="1" applyAlignment="1">
      <alignment horizontal="center" vertical="center" wrapText="1"/>
    </xf>
    <xf numFmtId="0" fontId="85" fillId="34" borderId="0" xfId="0" applyFont="1" applyFill="1" applyBorder="1" applyAlignment="1">
      <alignment horizontal="center" vertical="center" wrapText="1"/>
    </xf>
    <xf numFmtId="0" fontId="85" fillId="34" borderId="11" xfId="0" applyFont="1" applyFill="1" applyBorder="1" applyAlignment="1">
      <alignment horizontal="center" vertical="center" wrapText="1"/>
    </xf>
    <xf numFmtId="0" fontId="86" fillId="0" borderId="10" xfId="0" applyFont="1" applyBorder="1" applyAlignment="1">
      <alignment horizontal="center" wrapText="1"/>
    </xf>
    <xf numFmtId="0" fontId="86" fillId="0" borderId="0" xfId="0" applyFont="1" applyBorder="1" applyAlignment="1">
      <alignment horizontal="center" wrapText="1"/>
    </xf>
    <xf numFmtId="0" fontId="86" fillId="0" borderId="11" xfId="0" applyFont="1" applyBorder="1" applyAlignment="1">
      <alignment horizontal="center" wrapText="1"/>
    </xf>
    <xf numFmtId="0" fontId="83" fillId="0" borderId="10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83" fillId="0" borderId="11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81" fillId="0" borderId="11" xfId="0" applyFont="1" applyBorder="1" applyAlignment="1">
      <alignment horizontal="center"/>
    </xf>
    <xf numFmtId="0" fontId="87" fillId="33" borderId="10" xfId="0" applyFont="1" applyFill="1" applyBorder="1" applyAlignment="1">
      <alignment horizontal="center" vertical="center"/>
    </xf>
    <xf numFmtId="0" fontId="87" fillId="33" borderId="0" xfId="0" applyFont="1" applyFill="1" applyBorder="1" applyAlignment="1">
      <alignment horizontal="center" vertical="center"/>
    </xf>
    <xf numFmtId="0" fontId="87" fillId="33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0" fontId="17" fillId="0" borderId="25" xfId="0" applyFont="1" applyBorder="1" applyAlignment="1">
      <alignment horizontal="center" wrapText="1"/>
    </xf>
    <xf numFmtId="0" fontId="85" fillId="0" borderId="10" xfId="0" applyFont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5" fillId="0" borderId="11" xfId="0" applyFont="1" applyBorder="1" applyAlignment="1">
      <alignment horizontal="center" vertical="center"/>
    </xf>
    <xf numFmtId="0" fontId="70" fillId="0" borderId="26" xfId="0" applyFont="1" applyBorder="1" applyAlignment="1">
      <alignment horizontal="left"/>
    </xf>
    <xf numFmtId="0" fontId="70" fillId="0" borderId="27" xfId="0" applyFont="1" applyBorder="1" applyAlignment="1">
      <alignment horizontal="left"/>
    </xf>
    <xf numFmtId="0" fontId="70" fillId="0" borderId="28" xfId="0" applyFont="1" applyBorder="1" applyAlignment="1">
      <alignment horizontal="left"/>
    </xf>
    <xf numFmtId="0" fontId="50" fillId="0" borderId="26" xfId="0" applyFont="1" applyBorder="1" applyAlignment="1">
      <alignment horizontal="left"/>
    </xf>
    <xf numFmtId="0" fontId="50" fillId="0" borderId="27" xfId="0" applyFont="1" applyBorder="1" applyAlignment="1">
      <alignment horizontal="left"/>
    </xf>
    <xf numFmtId="0" fontId="50" fillId="0" borderId="28" xfId="0" applyFont="1" applyBorder="1" applyAlignment="1">
      <alignment horizontal="left"/>
    </xf>
    <xf numFmtId="0" fontId="70" fillId="34" borderId="26" xfId="0" applyFont="1" applyFill="1" applyBorder="1" applyAlignment="1">
      <alignment horizontal="center"/>
    </xf>
    <xf numFmtId="0" fontId="70" fillId="34" borderId="27" xfId="0" applyFont="1" applyFill="1" applyBorder="1" applyAlignment="1">
      <alignment horizontal="center"/>
    </xf>
    <xf numFmtId="0" fontId="70" fillId="34" borderId="28" xfId="0" applyFont="1" applyFill="1" applyBorder="1" applyAlignment="1">
      <alignment horizontal="center"/>
    </xf>
  </cellXfs>
  <cellStyles count="57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10" xfId="45"/>
    <cellStyle name="Comma 11" xfId="46"/>
    <cellStyle name="Comma 2 2" xfId="47"/>
    <cellStyle name="Comma 3" xfId="48"/>
    <cellStyle name="Comma 7 8" xfId="49"/>
    <cellStyle name="Comma 7 9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2">
    <dxf>
      <font>
        <b val="0"/>
        <i val="0"/>
        <u val="none"/>
      </font>
    </dxf>
    <dxf>
      <font>
        <b val="0"/>
        <i val="0"/>
        <u val="none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0</xdr:row>
      <xdr:rowOff>180975</xdr:rowOff>
    </xdr:from>
    <xdr:to>
      <xdr:col>7</xdr:col>
      <xdr:colOff>600075</xdr:colOff>
      <xdr:row>7</xdr:row>
      <xdr:rowOff>28575</xdr:rowOff>
    </xdr:to>
    <xdr:pic>
      <xdr:nvPicPr>
        <xdr:cNvPr id="1" name="Picture 1" descr="C:\Users\BASHIR\Desktop\NACA RSSH\NAC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180975"/>
          <a:ext cx="13906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85725</xdr:rowOff>
    </xdr:from>
    <xdr:to>
      <xdr:col>2</xdr:col>
      <xdr:colOff>361950</xdr:colOff>
      <xdr:row>7</xdr:row>
      <xdr:rowOff>0</xdr:rowOff>
    </xdr:to>
    <xdr:pic>
      <xdr:nvPicPr>
        <xdr:cNvPr id="2" name="Picture 2" descr="C:\Users\BASHIR\Desktop\NACA RSSH\Global fund Logo.p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5725"/>
          <a:ext cx="16287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4</xdr:row>
      <xdr:rowOff>104775</xdr:rowOff>
    </xdr:from>
    <xdr:to>
      <xdr:col>4</xdr:col>
      <xdr:colOff>333375</xdr:colOff>
      <xdr:row>37</xdr:row>
      <xdr:rowOff>114300</xdr:rowOff>
    </xdr:to>
    <xdr:sp>
      <xdr:nvSpPr>
        <xdr:cNvPr id="1" name="Right Brace 2"/>
        <xdr:cNvSpPr>
          <a:spLocks/>
        </xdr:cNvSpPr>
      </xdr:nvSpPr>
      <xdr:spPr>
        <a:xfrm>
          <a:off x="4429125" y="923925"/>
          <a:ext cx="295275" cy="66103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4</xdr:row>
      <xdr:rowOff>104775</xdr:rowOff>
    </xdr:from>
    <xdr:to>
      <xdr:col>4</xdr:col>
      <xdr:colOff>333375</xdr:colOff>
      <xdr:row>37</xdr:row>
      <xdr:rowOff>114300</xdr:rowOff>
    </xdr:to>
    <xdr:sp>
      <xdr:nvSpPr>
        <xdr:cNvPr id="2" name="Right Brace 3"/>
        <xdr:cNvSpPr>
          <a:spLocks/>
        </xdr:cNvSpPr>
      </xdr:nvSpPr>
      <xdr:spPr>
        <a:xfrm>
          <a:off x="4429125" y="923925"/>
          <a:ext cx="295275" cy="66103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="110" zoomScaleSheetLayoutView="110" workbookViewId="0" topLeftCell="A1">
      <selection activeCell="E34" sqref="E34"/>
    </sheetView>
  </sheetViews>
  <sheetFormatPr defaultColWidth="11.57421875" defaultRowHeight="15"/>
  <cols>
    <col min="1" max="7" width="10.421875" style="0" customWidth="1"/>
    <col min="8" max="8" width="14.28125" style="0" customWidth="1"/>
    <col min="9" max="16384" width="11.421875" style="0" customWidth="1"/>
  </cols>
  <sheetData>
    <row r="1" spans="1:8" ht="15">
      <c r="A1" s="192"/>
      <c r="B1" s="193"/>
      <c r="C1" s="193"/>
      <c r="D1" s="193"/>
      <c r="E1" s="193"/>
      <c r="F1" s="193"/>
      <c r="G1" s="193"/>
      <c r="H1" s="194"/>
    </row>
    <row r="2" spans="1:8" ht="15">
      <c r="A2" s="195"/>
      <c r="B2" s="106"/>
      <c r="C2" s="106"/>
      <c r="D2" s="106"/>
      <c r="E2" s="106"/>
      <c r="F2" s="106"/>
      <c r="G2" s="106"/>
      <c r="H2" s="196"/>
    </row>
    <row r="3" spans="1:8" ht="15">
      <c r="A3" s="195"/>
      <c r="B3" s="106"/>
      <c r="C3" s="106"/>
      <c r="D3" s="106"/>
      <c r="E3" s="106"/>
      <c r="F3" s="106"/>
      <c r="G3" s="106"/>
      <c r="H3" s="196"/>
    </row>
    <row r="4" spans="1:8" ht="15">
      <c r="A4" s="195"/>
      <c r="B4" s="106"/>
      <c r="C4" s="106"/>
      <c r="D4" s="106"/>
      <c r="E4" s="106"/>
      <c r="F4" s="106"/>
      <c r="G4" s="106"/>
      <c r="H4" s="196"/>
    </row>
    <row r="5" spans="1:8" ht="15">
      <c r="A5" s="195"/>
      <c r="B5" s="106"/>
      <c r="C5" s="106"/>
      <c r="D5" s="106"/>
      <c r="E5" s="106"/>
      <c r="F5" s="106"/>
      <c r="G5" s="106"/>
      <c r="H5" s="196"/>
    </row>
    <row r="6" spans="1:8" ht="15">
      <c r="A6" s="195"/>
      <c r="B6" s="106"/>
      <c r="C6" s="106"/>
      <c r="D6" s="106"/>
      <c r="E6" s="106"/>
      <c r="F6" s="106"/>
      <c r="G6" s="106"/>
      <c r="H6" s="196"/>
    </row>
    <row r="7" spans="1:8" ht="15">
      <c r="A7" s="195"/>
      <c r="B7" s="106"/>
      <c r="C7" s="106"/>
      <c r="D7" s="106"/>
      <c r="E7" s="106"/>
      <c r="F7" s="106"/>
      <c r="G7" s="106"/>
      <c r="H7" s="196"/>
    </row>
    <row r="8" spans="1:8" ht="15">
      <c r="A8" s="195"/>
      <c r="B8" s="106"/>
      <c r="C8" s="106"/>
      <c r="D8" s="106"/>
      <c r="E8" s="106"/>
      <c r="F8" s="106"/>
      <c r="G8" s="106"/>
      <c r="H8" s="196"/>
    </row>
    <row r="9" spans="1:8" ht="15">
      <c r="A9" s="263" t="s">
        <v>363</v>
      </c>
      <c r="B9" s="264"/>
      <c r="C9" s="264"/>
      <c r="D9" s="264"/>
      <c r="E9" s="264"/>
      <c r="F9" s="264"/>
      <c r="G9" s="264"/>
      <c r="H9" s="265"/>
    </row>
    <row r="10" spans="1:8" ht="36.75" customHeight="1">
      <c r="A10" s="263"/>
      <c r="B10" s="264"/>
      <c r="C10" s="264"/>
      <c r="D10" s="264"/>
      <c r="E10" s="264"/>
      <c r="F10" s="264"/>
      <c r="G10" s="264"/>
      <c r="H10" s="265"/>
    </row>
    <row r="11" spans="1:8" ht="15">
      <c r="A11" s="195"/>
      <c r="B11" s="106"/>
      <c r="C11" s="106"/>
      <c r="D11" s="106"/>
      <c r="E11" s="106"/>
      <c r="F11" s="106"/>
      <c r="G11" s="106"/>
      <c r="H11" s="196"/>
    </row>
    <row r="12" spans="1:8" ht="63" customHeight="1">
      <c r="A12" s="266" t="s">
        <v>408</v>
      </c>
      <c r="B12" s="267"/>
      <c r="C12" s="267"/>
      <c r="D12" s="267"/>
      <c r="E12" s="267"/>
      <c r="F12" s="267"/>
      <c r="G12" s="267"/>
      <c r="H12" s="268"/>
    </row>
    <row r="13" spans="1:8" ht="15">
      <c r="A13" s="188"/>
      <c r="B13" s="197"/>
      <c r="C13" s="197"/>
      <c r="D13" s="197"/>
      <c r="E13" s="197"/>
      <c r="F13" s="197"/>
      <c r="G13" s="197"/>
      <c r="H13" s="189"/>
    </row>
    <row r="14" spans="1:8" ht="15">
      <c r="A14" s="188"/>
      <c r="B14" s="197"/>
      <c r="C14" s="197"/>
      <c r="D14" s="197"/>
      <c r="E14" s="197"/>
      <c r="F14" s="197"/>
      <c r="G14" s="197"/>
      <c r="H14" s="189"/>
    </row>
    <row r="15" spans="1:8" ht="24.75" customHeight="1">
      <c r="A15" s="269" t="s">
        <v>410</v>
      </c>
      <c r="B15" s="270"/>
      <c r="C15" s="270"/>
      <c r="D15" s="270"/>
      <c r="E15" s="270"/>
      <c r="F15" s="270"/>
      <c r="G15" s="270"/>
      <c r="H15" s="271"/>
    </row>
    <row r="16" spans="1:8" ht="15">
      <c r="A16" s="272" t="s">
        <v>411</v>
      </c>
      <c r="B16" s="273"/>
      <c r="C16" s="273"/>
      <c r="D16" s="273"/>
      <c r="E16" s="273"/>
      <c r="F16" s="273"/>
      <c r="G16" s="273"/>
      <c r="H16" s="274"/>
    </row>
    <row r="17" spans="1:8" ht="42" customHeight="1">
      <c r="A17" s="272"/>
      <c r="B17" s="273"/>
      <c r="C17" s="273"/>
      <c r="D17" s="273"/>
      <c r="E17" s="273"/>
      <c r="F17" s="273"/>
      <c r="G17" s="273"/>
      <c r="H17" s="274"/>
    </row>
    <row r="18" spans="1:8" ht="24" customHeight="1">
      <c r="A18" s="198"/>
      <c r="B18" s="199"/>
      <c r="C18" s="199"/>
      <c r="D18" s="199"/>
      <c r="E18" s="199"/>
      <c r="F18" s="199"/>
      <c r="G18" s="199"/>
      <c r="H18" s="200"/>
    </row>
    <row r="20" spans="1:8" ht="24.75" customHeight="1">
      <c r="A20" s="201"/>
      <c r="B20" s="202"/>
      <c r="C20" s="202"/>
      <c r="D20" s="202"/>
      <c r="E20" s="202"/>
      <c r="F20" s="202"/>
      <c r="G20" s="202"/>
      <c r="H20" s="203"/>
    </row>
    <row r="21" spans="1:8" ht="28.5">
      <c r="A21" s="275"/>
      <c r="B21" s="276"/>
      <c r="C21" s="276"/>
      <c r="D21" s="276"/>
      <c r="E21" s="276"/>
      <c r="F21" s="276"/>
      <c r="G21" s="276"/>
      <c r="H21" s="277"/>
    </row>
    <row r="22" spans="1:8" s="204" customFormat="1" ht="15" customHeight="1">
      <c r="A22" s="278" t="s">
        <v>409</v>
      </c>
      <c r="B22" s="279"/>
      <c r="C22" s="279"/>
      <c r="D22" s="279"/>
      <c r="E22" s="279"/>
      <c r="F22" s="279"/>
      <c r="G22" s="279"/>
      <c r="H22" s="280"/>
    </row>
    <row r="23" spans="1:8" s="204" customFormat="1" ht="15" customHeight="1">
      <c r="A23" s="278"/>
      <c r="B23" s="279"/>
      <c r="C23" s="279"/>
      <c r="D23" s="279"/>
      <c r="E23" s="279"/>
      <c r="F23" s="279"/>
      <c r="G23" s="279"/>
      <c r="H23" s="280"/>
    </row>
    <row r="24" spans="1:8" s="204" customFormat="1" ht="15" customHeight="1">
      <c r="A24" s="278"/>
      <c r="B24" s="279"/>
      <c r="C24" s="279"/>
      <c r="D24" s="279"/>
      <c r="E24" s="279"/>
      <c r="F24" s="279"/>
      <c r="G24" s="279"/>
      <c r="H24" s="280"/>
    </row>
    <row r="25" spans="1:8" ht="15">
      <c r="A25" s="245"/>
      <c r="B25" s="246"/>
      <c r="C25" s="246"/>
      <c r="D25" s="246"/>
      <c r="E25" s="246"/>
      <c r="F25" s="246"/>
      <c r="G25" s="246"/>
      <c r="H25" s="247"/>
    </row>
    <row r="26" spans="1:8" ht="28.5">
      <c r="A26" s="248"/>
      <c r="B26" s="249"/>
      <c r="C26" s="249"/>
      <c r="D26" s="249"/>
      <c r="E26" s="249"/>
      <c r="F26" s="249"/>
      <c r="G26" s="249"/>
      <c r="H26" s="250"/>
    </row>
    <row r="27" spans="1:8" ht="28.5">
      <c r="A27" s="190"/>
      <c r="B27" s="205"/>
      <c r="C27" s="205"/>
      <c r="D27" s="205"/>
      <c r="E27" s="205"/>
      <c r="F27" s="205"/>
      <c r="G27" s="205"/>
      <c r="H27" s="191"/>
    </row>
    <row r="28" spans="1:8" ht="9" customHeight="1">
      <c r="A28" s="251"/>
      <c r="B28" s="252"/>
      <c r="C28" s="252"/>
      <c r="D28" s="252"/>
      <c r="E28" s="252"/>
      <c r="F28" s="252"/>
      <c r="G28" s="252"/>
      <c r="H28" s="253"/>
    </row>
    <row r="29" spans="1:8" ht="9" customHeight="1">
      <c r="A29" s="254"/>
      <c r="B29" s="255"/>
      <c r="C29" s="255"/>
      <c r="D29" s="255"/>
      <c r="E29" s="255"/>
      <c r="F29" s="255"/>
      <c r="G29" s="255"/>
      <c r="H29" s="256"/>
    </row>
    <row r="30" spans="1:8" ht="9" customHeight="1">
      <c r="A30" s="254"/>
      <c r="B30" s="255"/>
      <c r="C30" s="255"/>
      <c r="D30" s="255"/>
      <c r="E30" s="255"/>
      <c r="F30" s="255"/>
      <c r="G30" s="255"/>
      <c r="H30" s="256"/>
    </row>
    <row r="31" spans="1:8" ht="9" customHeight="1">
      <c r="A31" s="254"/>
      <c r="B31" s="255"/>
      <c r="C31" s="255"/>
      <c r="D31" s="255"/>
      <c r="E31" s="255"/>
      <c r="F31" s="255"/>
      <c r="G31" s="255"/>
      <c r="H31" s="256"/>
    </row>
    <row r="32" spans="1:8" ht="9" customHeight="1">
      <c r="A32" s="254"/>
      <c r="B32" s="255"/>
      <c r="C32" s="255"/>
      <c r="D32" s="255"/>
      <c r="E32" s="255"/>
      <c r="F32" s="255"/>
      <c r="G32" s="255"/>
      <c r="H32" s="256"/>
    </row>
    <row r="33" spans="1:8" ht="25.5">
      <c r="A33" s="257"/>
      <c r="B33" s="258"/>
      <c r="C33" s="258"/>
      <c r="D33" s="258"/>
      <c r="E33" s="258"/>
      <c r="F33" s="258"/>
      <c r="G33" s="258"/>
      <c r="H33" s="259"/>
    </row>
    <row r="34" spans="1:8" ht="24.75" customHeight="1">
      <c r="A34" s="151"/>
      <c r="B34" s="206"/>
      <c r="C34" s="207"/>
      <c r="D34" s="207"/>
      <c r="E34" s="207"/>
      <c r="F34" s="207"/>
      <c r="G34" s="207"/>
      <c r="H34" s="152"/>
    </row>
    <row r="35" spans="1:8" ht="24.75" customHeight="1">
      <c r="A35" s="151"/>
      <c r="B35" s="206"/>
      <c r="C35" s="207"/>
      <c r="D35" s="207"/>
      <c r="E35" s="207"/>
      <c r="F35" s="207"/>
      <c r="G35" s="207"/>
      <c r="H35" s="152"/>
    </row>
    <row r="36" spans="1:8" ht="24">
      <c r="A36" s="260" t="s">
        <v>364</v>
      </c>
      <c r="B36" s="261"/>
      <c r="C36" s="261"/>
      <c r="D36" s="261"/>
      <c r="E36" s="261"/>
      <c r="F36" s="261"/>
      <c r="G36" s="261"/>
      <c r="H36" s="262"/>
    </row>
    <row r="37" spans="1:8" ht="15">
      <c r="A37" s="239"/>
      <c r="B37" s="240"/>
      <c r="C37" s="240"/>
      <c r="D37" s="240"/>
      <c r="E37" s="240"/>
      <c r="F37" s="240"/>
      <c r="G37" s="240"/>
      <c r="H37" s="241"/>
    </row>
    <row r="38" spans="1:8" ht="15.75" thickBot="1">
      <c r="A38" s="242"/>
      <c r="B38" s="243"/>
      <c r="C38" s="243"/>
      <c r="D38" s="243"/>
      <c r="E38" s="243"/>
      <c r="F38" s="243"/>
      <c r="G38" s="243"/>
      <c r="H38" s="244"/>
    </row>
  </sheetData>
  <sheetProtection password="C9D7" sheet="1"/>
  <mergeCells count="13">
    <mergeCell ref="A9:H10"/>
    <mergeCell ref="A12:H12"/>
    <mergeCell ref="A15:H15"/>
    <mergeCell ref="A16:H17"/>
    <mergeCell ref="A21:H21"/>
    <mergeCell ref="A22:H24"/>
    <mergeCell ref="A37:H38"/>
    <mergeCell ref="A25:H25"/>
    <mergeCell ref="A26:H26"/>
    <mergeCell ref="A28:H28"/>
    <mergeCell ref="A29:H32"/>
    <mergeCell ref="A33:H33"/>
    <mergeCell ref="A36:H36"/>
  </mergeCells>
  <printOptions horizontalCentered="1"/>
  <pageMargins left="0.57" right="0.41" top="0.7480314960629921" bottom="0.59" header="0.31496062992125984" footer="0.31496062992125984"/>
  <pageSetup horizontalDpi="600" verticalDpi="600" orientation="portrait" paperSize="9" scale="9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21">
      <selection activeCell="F43" sqref="F43"/>
    </sheetView>
  </sheetViews>
  <sheetFormatPr defaultColWidth="11.57421875" defaultRowHeight="15"/>
  <cols>
    <col min="1" max="1" width="7.421875" style="6" customWidth="1"/>
    <col min="2" max="2" width="40.28125" style="6" customWidth="1"/>
    <col min="3" max="3" width="7.00390625" style="6" customWidth="1"/>
    <col min="4" max="4" width="11.140625" style="10" customWidth="1"/>
    <col min="5" max="5" width="11.421875" style="23" customWidth="1"/>
    <col min="6" max="6" width="14.00390625" style="6" customWidth="1"/>
    <col min="7" max="7" width="13.421875" style="4" customWidth="1"/>
    <col min="8" max="8" width="18.28125" style="4" customWidth="1"/>
    <col min="9" max="16384" width="11.421875" style="4" customWidth="1"/>
  </cols>
  <sheetData>
    <row r="1" spans="1:6" ht="16.5" thickBot="1">
      <c r="A1" s="169" t="s">
        <v>375</v>
      </c>
      <c r="B1" s="169" t="s">
        <v>267</v>
      </c>
      <c r="C1" s="169" t="s">
        <v>268</v>
      </c>
      <c r="D1" s="169" t="s">
        <v>269</v>
      </c>
      <c r="E1" s="170" t="s">
        <v>376</v>
      </c>
      <c r="F1" s="170" t="s">
        <v>377</v>
      </c>
    </row>
    <row r="2" spans="1:6" ht="16.5" thickTop="1">
      <c r="A2" s="171"/>
      <c r="B2" s="172"/>
      <c r="C2" s="171"/>
      <c r="D2" s="171"/>
      <c r="E2" s="173"/>
      <c r="F2" s="173"/>
    </row>
    <row r="3" spans="1:6" ht="15.75">
      <c r="A3" s="171"/>
      <c r="B3" s="174" t="s">
        <v>378</v>
      </c>
      <c r="C3" s="171"/>
      <c r="D3" s="171"/>
      <c r="E3" s="175"/>
      <c r="F3" s="172"/>
    </row>
    <row r="4" spans="1:6" ht="15.75">
      <c r="A4" s="171"/>
      <c r="B4" s="172"/>
      <c r="C4" s="171"/>
      <c r="D4" s="171"/>
      <c r="E4" s="175"/>
      <c r="F4" s="173"/>
    </row>
    <row r="5" spans="1:6" ht="15.75">
      <c r="A5" s="171" t="s">
        <v>1</v>
      </c>
      <c r="B5" s="172" t="s">
        <v>379</v>
      </c>
      <c r="C5" s="171"/>
      <c r="D5" s="171"/>
      <c r="E5" s="175"/>
      <c r="F5" s="173"/>
    </row>
    <row r="6" spans="1:6" ht="15.75">
      <c r="A6" s="171"/>
      <c r="B6" s="172"/>
      <c r="C6" s="171"/>
      <c r="D6" s="171"/>
      <c r="E6" s="175"/>
      <c r="F6" s="173"/>
    </row>
    <row r="7" spans="1:6" ht="15.75">
      <c r="A7" s="171" t="s">
        <v>3</v>
      </c>
      <c r="B7" s="172" t="s">
        <v>380</v>
      </c>
      <c r="C7" s="171"/>
      <c r="D7" s="171"/>
      <c r="E7" s="175"/>
      <c r="F7" s="172"/>
    </row>
    <row r="8" spans="1:6" ht="15.75">
      <c r="A8" s="171"/>
      <c r="B8" s="172"/>
      <c r="C8" s="171"/>
      <c r="D8" s="171"/>
      <c r="E8" s="175"/>
      <c r="F8" s="172"/>
    </row>
    <row r="9" spans="1:6" ht="15.75">
      <c r="A9" s="171" t="s">
        <v>4</v>
      </c>
      <c r="B9" s="172" t="s">
        <v>381</v>
      </c>
      <c r="C9" s="171"/>
      <c r="D9" s="171"/>
      <c r="E9" s="175"/>
      <c r="F9" s="176"/>
    </row>
    <row r="10" spans="1:6" ht="15.75">
      <c r="A10" s="171"/>
      <c r="B10" s="172"/>
      <c r="C10" s="171"/>
      <c r="D10" s="171"/>
      <c r="E10" s="175"/>
      <c r="F10" s="176"/>
    </row>
    <row r="11" spans="1:6" ht="15.75">
      <c r="A11" s="171" t="s">
        <v>6</v>
      </c>
      <c r="B11" s="172" t="s">
        <v>382</v>
      </c>
      <c r="C11" s="171"/>
      <c r="D11" s="171"/>
      <c r="E11" s="175"/>
      <c r="F11" s="176"/>
    </row>
    <row r="12" spans="1:6" ht="15.75">
      <c r="A12" s="171"/>
      <c r="B12" s="172"/>
      <c r="C12" s="171"/>
      <c r="D12" s="171"/>
      <c r="E12" s="175"/>
      <c r="F12" s="176"/>
    </row>
    <row r="13" spans="1:6" ht="15.75">
      <c r="A13" s="171" t="s">
        <v>7</v>
      </c>
      <c r="B13" s="172" t="s">
        <v>383</v>
      </c>
      <c r="C13" s="171"/>
      <c r="D13" s="171"/>
      <c r="E13" s="175"/>
      <c r="F13" s="176"/>
    </row>
    <row r="14" spans="1:6" ht="15.75">
      <c r="A14" s="171"/>
      <c r="B14" s="172"/>
      <c r="C14" s="171"/>
      <c r="D14" s="171"/>
      <c r="E14" s="175"/>
      <c r="F14" s="176"/>
    </row>
    <row r="15" spans="1:6" ht="15.75">
      <c r="A15" s="171" t="s">
        <v>8</v>
      </c>
      <c r="B15" s="172" t="s">
        <v>384</v>
      </c>
      <c r="C15" s="171"/>
      <c r="D15" s="171"/>
      <c r="E15" s="175"/>
      <c r="F15" s="176"/>
    </row>
    <row r="16" spans="1:6" ht="15.75">
      <c r="A16" s="171"/>
      <c r="B16" s="172"/>
      <c r="C16" s="171"/>
      <c r="D16" s="171"/>
      <c r="E16" s="175"/>
      <c r="F16" s="176"/>
    </row>
    <row r="17" spans="1:6" ht="15.75">
      <c r="A17" s="171" t="s">
        <v>9</v>
      </c>
      <c r="B17" s="172" t="s">
        <v>385</v>
      </c>
      <c r="C17" s="171"/>
      <c r="D17" s="171"/>
      <c r="E17" s="175"/>
      <c r="F17" s="176"/>
    </row>
    <row r="18" spans="1:6" ht="15.75">
      <c r="A18" s="171"/>
      <c r="B18" s="172"/>
      <c r="C18" s="171"/>
      <c r="D18" s="171"/>
      <c r="E18" s="175"/>
      <c r="F18" s="176"/>
    </row>
    <row r="19" spans="1:6" ht="15.75">
      <c r="A19" s="171" t="s">
        <v>10</v>
      </c>
      <c r="B19" s="172" t="s">
        <v>386</v>
      </c>
      <c r="C19" s="171"/>
      <c r="D19" s="171"/>
      <c r="E19" s="175"/>
      <c r="F19" s="176"/>
    </row>
    <row r="20" spans="1:6" ht="15.75">
      <c r="A20" s="171"/>
      <c r="B20" s="172"/>
      <c r="C20" s="171"/>
      <c r="D20" s="171"/>
      <c r="E20" s="175"/>
      <c r="F20" s="176"/>
    </row>
    <row r="21" spans="1:6" ht="15.75">
      <c r="A21" s="171" t="s">
        <v>11</v>
      </c>
      <c r="B21" s="172" t="s">
        <v>387</v>
      </c>
      <c r="C21" s="171"/>
      <c r="D21" s="171"/>
      <c r="E21" s="175"/>
      <c r="F21" s="176"/>
    </row>
    <row r="22" spans="1:6" ht="15.75">
      <c r="A22" s="171"/>
      <c r="B22" s="172"/>
      <c r="C22" s="171"/>
      <c r="D22" s="171"/>
      <c r="E22" s="175"/>
      <c r="F22" s="176"/>
    </row>
    <row r="23" spans="1:6" ht="15.75">
      <c r="A23" s="171" t="s">
        <v>12</v>
      </c>
      <c r="B23" s="172" t="s">
        <v>388</v>
      </c>
      <c r="C23" s="171"/>
      <c r="D23" s="171"/>
      <c r="E23" s="175"/>
      <c r="F23" s="176"/>
    </row>
    <row r="24" spans="1:6" ht="15.75">
      <c r="A24" s="171"/>
      <c r="B24" s="172"/>
      <c r="C24" s="171"/>
      <c r="D24" s="171"/>
      <c r="E24" s="175"/>
      <c r="F24" s="176"/>
    </row>
    <row r="25" spans="1:6" ht="15.75">
      <c r="A25" s="171" t="s">
        <v>13</v>
      </c>
      <c r="B25" s="172" t="s">
        <v>389</v>
      </c>
      <c r="C25" s="171"/>
      <c r="D25" s="171"/>
      <c r="E25" s="175"/>
      <c r="F25" s="176"/>
    </row>
    <row r="26" spans="1:6" ht="15.75">
      <c r="A26" s="171"/>
      <c r="B26" s="172"/>
      <c r="C26" s="171"/>
      <c r="D26" s="171"/>
      <c r="E26" s="175"/>
      <c r="F26" s="176"/>
    </row>
    <row r="27" spans="1:6" ht="15.75">
      <c r="A27" s="171" t="s">
        <v>14</v>
      </c>
      <c r="B27" s="172" t="s">
        <v>390</v>
      </c>
      <c r="C27" s="171"/>
      <c r="D27" s="171"/>
      <c r="E27" s="175"/>
      <c r="F27" s="176"/>
    </row>
    <row r="28" spans="1:6" ht="15.75">
      <c r="A28" s="171"/>
      <c r="B28" s="172"/>
      <c r="C28" s="171"/>
      <c r="D28" s="171"/>
      <c r="E28" s="175"/>
      <c r="F28" s="176"/>
    </row>
    <row r="29" spans="1:6" ht="15.75">
      <c r="A29" s="171" t="s">
        <v>15</v>
      </c>
      <c r="B29" s="172" t="s">
        <v>391</v>
      </c>
      <c r="C29" s="171"/>
      <c r="D29" s="171"/>
      <c r="E29" s="175"/>
      <c r="F29" s="176"/>
    </row>
    <row r="30" spans="1:6" ht="15.75">
      <c r="A30" s="171"/>
      <c r="B30" s="172"/>
      <c r="C30" s="171"/>
      <c r="D30" s="171"/>
      <c r="E30" s="175"/>
      <c r="F30" s="176"/>
    </row>
    <row r="31" spans="1:6" ht="15.75">
      <c r="A31" s="171" t="s">
        <v>392</v>
      </c>
      <c r="B31" s="172" t="s">
        <v>393</v>
      </c>
      <c r="C31" s="171"/>
      <c r="D31" s="171"/>
      <c r="E31" s="175"/>
      <c r="F31" s="176"/>
    </row>
    <row r="32" spans="1:6" ht="15.75">
      <c r="A32" s="171"/>
      <c r="B32" s="172"/>
      <c r="C32" s="171"/>
      <c r="D32" s="171"/>
      <c r="E32" s="175"/>
      <c r="F32" s="176"/>
    </row>
    <row r="33" spans="1:6" ht="15.75">
      <c r="A33" s="171" t="s">
        <v>361</v>
      </c>
      <c r="B33" s="172" t="s">
        <v>394</v>
      </c>
      <c r="C33" s="171"/>
      <c r="D33" s="171"/>
      <c r="E33" s="175"/>
      <c r="F33" s="176"/>
    </row>
    <row r="34" spans="1:6" ht="15.75">
      <c r="A34" s="171"/>
      <c r="B34" s="172"/>
      <c r="C34" s="171"/>
      <c r="D34" s="171"/>
      <c r="E34" s="175"/>
      <c r="F34" s="176"/>
    </row>
    <row r="35" spans="1:6" ht="15.75">
      <c r="A35" s="171" t="s">
        <v>395</v>
      </c>
      <c r="B35" s="172" t="s">
        <v>396</v>
      </c>
      <c r="C35" s="171"/>
      <c r="D35" s="171"/>
      <c r="E35" s="175"/>
      <c r="F35" s="176"/>
    </row>
    <row r="36" spans="1:6" ht="15.75">
      <c r="A36" s="171"/>
      <c r="B36" s="172"/>
      <c r="C36" s="171"/>
      <c r="D36" s="171"/>
      <c r="E36" s="175"/>
      <c r="F36" s="176"/>
    </row>
    <row r="37" spans="1:6" ht="15.75">
      <c r="A37" s="171" t="s">
        <v>397</v>
      </c>
      <c r="B37" s="172" t="s">
        <v>398</v>
      </c>
      <c r="C37" s="171"/>
      <c r="D37" s="171"/>
      <c r="E37" s="175"/>
      <c r="F37" s="176"/>
    </row>
    <row r="38" spans="1:6" ht="15.75">
      <c r="A38" s="171"/>
      <c r="B38" s="172"/>
      <c r="C38" s="171"/>
      <c r="D38" s="171"/>
      <c r="E38" s="175"/>
      <c r="F38" s="176"/>
    </row>
    <row r="39" spans="1:6" ht="15.75">
      <c r="A39" s="171" t="s">
        <v>399</v>
      </c>
      <c r="B39" s="177" t="s">
        <v>400</v>
      </c>
      <c r="C39" s="171"/>
      <c r="D39" s="171"/>
      <c r="E39" s="175"/>
      <c r="F39" s="178"/>
    </row>
    <row r="40" spans="1:6" ht="15.75">
      <c r="A40" s="171"/>
      <c r="B40" s="172"/>
      <c r="C40" s="171"/>
      <c r="D40" s="171"/>
      <c r="E40" s="175"/>
      <c r="F40" s="176"/>
    </row>
    <row r="41" spans="1:6" ht="15.75">
      <c r="A41" s="172"/>
      <c r="B41" s="172"/>
      <c r="C41" s="172"/>
      <c r="D41" s="172"/>
      <c r="E41" s="172"/>
      <c r="F41" s="172"/>
    </row>
    <row r="42" spans="1:6" ht="15.75">
      <c r="A42" s="171"/>
      <c r="B42" s="179" t="s">
        <v>401</v>
      </c>
      <c r="C42" s="171"/>
      <c r="D42" s="171"/>
      <c r="E42" s="172"/>
      <c r="F42" s="180"/>
    </row>
    <row r="43" spans="1:6" ht="15.75">
      <c r="A43" s="181"/>
      <c r="B43" s="182" t="s">
        <v>402</v>
      </c>
      <c r="C43" s="181"/>
      <c r="D43" s="181"/>
      <c r="E43" s="183"/>
      <c r="F43" s="184">
        <f>SUM(F5:F39)</f>
        <v>0</v>
      </c>
    </row>
  </sheetData>
  <sheetProtection/>
  <conditionalFormatting sqref="F7">
    <cfRule type="cellIs" priority="1" dxfId="1" operator="equal" stopIfTrue="1">
      <formula>0</formula>
    </cfRule>
  </conditionalFormatting>
  <printOptions horizontalCentered="1" verticalCentered="1"/>
  <pageMargins left="0.984251968503937" right="0.984251968503937" top="0.984251968503937" bottom="0.984251968503937" header="0.5118110236220472" footer="0.5118110236220472"/>
  <pageSetup horizontalDpi="600" verticalDpi="600" orientation="portrait"/>
  <headerFooter>
    <oddHeader>&amp;C&amp;10PROPOSED EXPANSION/MODIFICATION OF EXISTING PUBLIC HEALTH LABORATORY, AKURE ONDO STATE</oddHeader>
    <oddFooter>&amp;LBILL No. 1&amp;CPage &amp;P&amp;RLOT 7</oddFooter>
  </headerFooter>
  <colBreaks count="1" manualBreakCount="1">
    <brk id="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27"/>
  <sheetViews>
    <sheetView view="pageBreakPreview" zoomScale="110" zoomScaleSheetLayoutView="110" workbookViewId="0" topLeftCell="A19">
      <selection activeCell="E12" sqref="E12"/>
    </sheetView>
  </sheetViews>
  <sheetFormatPr defaultColWidth="11.57421875" defaultRowHeight="15"/>
  <cols>
    <col min="1" max="1" width="4.421875" style="12" customWidth="1"/>
    <col min="2" max="2" width="52.140625" style="37" customWidth="1"/>
    <col min="3" max="3" width="7.00390625" style="76" customWidth="1"/>
    <col min="4" max="4" width="6.28125" style="12" customWidth="1"/>
    <col min="5" max="5" width="14.140625" style="11" customWidth="1"/>
    <col min="6" max="6" width="15.7109375" style="11" customWidth="1"/>
    <col min="7" max="7" width="11.421875" style="11" customWidth="1"/>
    <col min="8" max="8" width="15.140625" style="11" customWidth="1"/>
    <col min="9" max="16384" width="11.421875" style="11" customWidth="1"/>
  </cols>
  <sheetData>
    <row r="1" spans="1:6" ht="39" customHeight="1">
      <c r="A1" s="281" t="s">
        <v>403</v>
      </c>
      <c r="B1" s="281"/>
      <c r="C1" s="281"/>
      <c r="D1" s="281"/>
      <c r="E1" s="281"/>
      <c r="F1" s="282"/>
    </row>
    <row r="2" ht="15.75">
      <c r="B2" s="75"/>
    </row>
    <row r="3" spans="1:6" s="79" customFormat="1" ht="15.75">
      <c r="A3" s="77" t="s">
        <v>266</v>
      </c>
      <c r="B3" s="75" t="s">
        <v>267</v>
      </c>
      <c r="C3" s="78" t="s">
        <v>268</v>
      </c>
      <c r="D3" s="77" t="s">
        <v>269</v>
      </c>
      <c r="E3" s="79" t="s">
        <v>271</v>
      </c>
      <c r="F3" s="79" t="s">
        <v>270</v>
      </c>
    </row>
    <row r="4" spans="1:4" s="79" customFormat="1" ht="15.75">
      <c r="A4" s="77"/>
      <c r="B4" s="75"/>
      <c r="C4" s="78"/>
      <c r="D4" s="77"/>
    </row>
    <row r="5" spans="1:6" ht="15.75">
      <c r="A5" s="19"/>
      <c r="B5" s="80" t="s">
        <v>29</v>
      </c>
      <c r="D5" s="19"/>
      <c r="E5" s="8"/>
      <c r="F5" s="8"/>
    </row>
    <row r="6" spans="1:6" ht="15.75">
      <c r="A6" s="19"/>
      <c r="B6" s="81"/>
      <c r="D6" s="19"/>
      <c r="E6" s="8"/>
      <c r="F6" s="8"/>
    </row>
    <row r="7" spans="1:6" ht="15.75">
      <c r="A7" s="19"/>
      <c r="B7" s="80" t="s">
        <v>30</v>
      </c>
      <c r="D7" s="19"/>
      <c r="E7" s="8"/>
      <c r="F7" s="8"/>
    </row>
    <row r="8" spans="1:6" ht="15.75">
      <c r="A8" s="19"/>
      <c r="B8" s="81"/>
      <c r="D8" s="19"/>
      <c r="E8" s="8"/>
      <c r="F8" s="8"/>
    </row>
    <row r="9" spans="1:6" ht="15.75">
      <c r="A9" s="19"/>
      <c r="B9" s="80" t="s">
        <v>0</v>
      </c>
      <c r="D9" s="19"/>
      <c r="E9" s="208"/>
      <c r="F9" s="8"/>
    </row>
    <row r="10" spans="1:6" ht="15.75">
      <c r="A10" s="19"/>
      <c r="B10" s="80"/>
      <c r="D10" s="19"/>
      <c r="E10" s="208"/>
      <c r="F10" s="8" t="s">
        <v>147</v>
      </c>
    </row>
    <row r="11" spans="1:6" ht="15.75">
      <c r="A11" s="12" t="s">
        <v>1</v>
      </c>
      <c r="B11" s="81" t="s">
        <v>272</v>
      </c>
      <c r="D11" s="82" t="s">
        <v>23</v>
      </c>
      <c r="E11" s="208"/>
      <c r="F11" s="8">
        <f>E11</f>
        <v>0</v>
      </c>
    </row>
    <row r="12" spans="2:6" ht="15.75">
      <c r="B12" s="81" t="s">
        <v>273</v>
      </c>
      <c r="D12" s="11"/>
      <c r="E12" s="209"/>
      <c r="F12" s="8" t="s">
        <v>147</v>
      </c>
    </row>
    <row r="13" spans="2:6" ht="15.75">
      <c r="B13" s="81"/>
      <c r="D13" s="11"/>
      <c r="E13" s="209"/>
      <c r="F13" s="8"/>
    </row>
    <row r="14" spans="1:6" ht="15.75">
      <c r="A14" s="12" t="s">
        <v>3</v>
      </c>
      <c r="B14" s="37" t="s">
        <v>95</v>
      </c>
      <c r="D14" s="11"/>
      <c r="E14" s="209"/>
      <c r="F14" s="8"/>
    </row>
    <row r="15" spans="1:8" ht="15.75">
      <c r="A15" s="19"/>
      <c r="B15" s="37" t="s">
        <v>96</v>
      </c>
      <c r="D15" s="11"/>
      <c r="E15" s="209"/>
      <c r="F15" s="8"/>
      <c r="H15" s="11" t="s">
        <v>147</v>
      </c>
    </row>
    <row r="16" spans="1:6" ht="18">
      <c r="A16" s="19"/>
      <c r="B16" s="37" t="s">
        <v>97</v>
      </c>
      <c r="C16" s="76">
        <v>139</v>
      </c>
      <c r="D16" s="82" t="s">
        <v>2</v>
      </c>
      <c r="E16" s="210"/>
      <c r="F16" s="8">
        <f>C16*E16</f>
        <v>0</v>
      </c>
    </row>
    <row r="17" spans="1:6" ht="12" customHeight="1">
      <c r="A17" s="19"/>
      <c r="B17" s="81"/>
      <c r="E17" s="209"/>
      <c r="F17" s="8">
        <f>C17*E17</f>
        <v>0</v>
      </c>
    </row>
    <row r="18" spans="1:6" ht="15.75">
      <c r="A18" s="19" t="s">
        <v>4</v>
      </c>
      <c r="B18" s="81" t="s">
        <v>182</v>
      </c>
      <c r="D18" s="11"/>
      <c r="E18" s="209"/>
      <c r="F18" s="8">
        <f>C18*E18</f>
        <v>0</v>
      </c>
    </row>
    <row r="19" spans="1:6" ht="18">
      <c r="A19" s="19"/>
      <c r="B19" s="81" t="s">
        <v>183</v>
      </c>
      <c r="C19" s="76">
        <v>45</v>
      </c>
      <c r="D19" s="19" t="s">
        <v>5</v>
      </c>
      <c r="E19" s="211"/>
      <c r="F19" s="8">
        <f>E19*C19</f>
        <v>0</v>
      </c>
    </row>
    <row r="20" spans="1:5" ht="15.75">
      <c r="A20" s="19"/>
      <c r="B20" s="81"/>
      <c r="C20" s="11"/>
      <c r="D20" s="11"/>
      <c r="E20" s="209"/>
    </row>
    <row r="21" spans="1:6" ht="18">
      <c r="A21" s="19" t="s">
        <v>6</v>
      </c>
      <c r="B21" s="81" t="s">
        <v>333</v>
      </c>
      <c r="C21" s="76">
        <v>4</v>
      </c>
      <c r="D21" s="19" t="s">
        <v>5</v>
      </c>
      <c r="E21" s="211"/>
      <c r="F21" s="8">
        <f>C21*E21</f>
        <v>0</v>
      </c>
    </row>
    <row r="22" spans="1:6" ht="15.75">
      <c r="A22" s="19"/>
      <c r="B22" s="81"/>
      <c r="D22" s="19"/>
      <c r="E22" s="208"/>
      <c r="F22" s="8">
        <f>C22*E22</f>
        <v>0</v>
      </c>
    </row>
    <row r="23" spans="1:6" ht="15.75">
      <c r="A23" s="19" t="s">
        <v>7</v>
      </c>
      <c r="B23" s="81" t="s">
        <v>181</v>
      </c>
      <c r="D23" s="19"/>
      <c r="E23" s="208"/>
      <c r="F23" s="8">
        <f aca="true" t="shared" si="0" ref="F23:F33">C23*E23</f>
        <v>0</v>
      </c>
    </row>
    <row r="24" spans="2:6" ht="18">
      <c r="B24" s="81" t="s">
        <v>105</v>
      </c>
      <c r="C24" s="76">
        <v>15</v>
      </c>
      <c r="D24" s="19" t="s">
        <v>5</v>
      </c>
      <c r="E24" s="211"/>
      <c r="F24" s="8">
        <f t="shared" si="0"/>
        <v>0</v>
      </c>
    </row>
    <row r="25" spans="2:6" ht="10.5" customHeight="1">
      <c r="B25" s="81"/>
      <c r="D25" s="19"/>
      <c r="E25" s="208"/>
      <c r="F25" s="8">
        <f t="shared" si="0"/>
        <v>0</v>
      </c>
    </row>
    <row r="26" spans="1:6" ht="15.75">
      <c r="A26" s="12" t="s">
        <v>8</v>
      </c>
      <c r="B26" s="37" t="s">
        <v>98</v>
      </c>
      <c r="E26" s="208"/>
      <c r="F26" s="8">
        <f t="shared" si="0"/>
        <v>0</v>
      </c>
    </row>
    <row r="27" spans="2:6" ht="15.75">
      <c r="B27" s="37" t="s">
        <v>99</v>
      </c>
      <c r="C27" s="76">
        <v>1</v>
      </c>
      <c r="D27" s="12" t="s">
        <v>28</v>
      </c>
      <c r="E27" s="211"/>
      <c r="F27" s="8">
        <f>C27*E27</f>
        <v>0</v>
      </c>
    </row>
    <row r="28" spans="5:6" ht="15.75">
      <c r="E28" s="211"/>
      <c r="F28" s="8">
        <f t="shared" si="0"/>
        <v>0</v>
      </c>
    </row>
    <row r="29" spans="1:6" ht="15.75">
      <c r="A29" s="12" t="s">
        <v>9</v>
      </c>
      <c r="B29" s="37" t="s">
        <v>179</v>
      </c>
      <c r="E29" s="208"/>
      <c r="F29" s="8">
        <f t="shared" si="0"/>
        <v>0</v>
      </c>
    </row>
    <row r="30" spans="2:6" ht="18">
      <c r="B30" s="37" t="s">
        <v>180</v>
      </c>
      <c r="C30" s="76">
        <v>97</v>
      </c>
      <c r="D30" s="12" t="s">
        <v>2</v>
      </c>
      <c r="E30" s="211"/>
      <c r="F30" s="8">
        <f t="shared" si="0"/>
        <v>0</v>
      </c>
    </row>
    <row r="31" spans="5:6" ht="12.75" customHeight="1">
      <c r="E31" s="208"/>
      <c r="F31" s="8">
        <f t="shared" si="0"/>
        <v>0</v>
      </c>
    </row>
    <row r="32" spans="1:6" ht="18">
      <c r="A32" s="19" t="s">
        <v>10</v>
      </c>
      <c r="B32" s="37" t="s">
        <v>31</v>
      </c>
      <c r="C32" s="76">
        <v>97</v>
      </c>
      <c r="D32" s="12" t="s">
        <v>2</v>
      </c>
      <c r="E32" s="211"/>
      <c r="F32" s="8">
        <f t="shared" si="0"/>
        <v>0</v>
      </c>
    </row>
    <row r="33" spans="1:6" ht="11.25" customHeight="1">
      <c r="A33" s="19"/>
      <c r="E33" s="211"/>
      <c r="F33" s="8">
        <f t="shared" si="0"/>
        <v>0</v>
      </c>
    </row>
    <row r="34" spans="1:6" ht="15.75">
      <c r="A34" s="19" t="s">
        <v>11</v>
      </c>
      <c r="B34" s="37" t="s">
        <v>100</v>
      </c>
      <c r="D34" s="19"/>
      <c r="E34" s="208"/>
      <c r="F34" s="8"/>
    </row>
    <row r="35" spans="1:6" ht="15.75">
      <c r="A35" s="19"/>
      <c r="B35" s="37" t="s">
        <v>101</v>
      </c>
      <c r="D35" s="11"/>
      <c r="E35" s="209"/>
      <c r="F35" s="8">
        <f aca="true" t="shared" si="1" ref="F35:F40">C35*E35</f>
        <v>0</v>
      </c>
    </row>
    <row r="36" spans="1:6" ht="19.5" customHeight="1">
      <c r="A36" s="19"/>
      <c r="B36" s="37" t="s">
        <v>102</v>
      </c>
      <c r="C36" s="76">
        <v>12</v>
      </c>
      <c r="D36" s="19" t="s">
        <v>5</v>
      </c>
      <c r="E36" s="211"/>
      <c r="F36" s="8">
        <f t="shared" si="1"/>
        <v>0</v>
      </c>
    </row>
    <row r="37" spans="1:6" ht="15.75">
      <c r="A37" s="19"/>
      <c r="E37" s="209"/>
      <c r="F37" s="8">
        <f t="shared" si="1"/>
        <v>0</v>
      </c>
    </row>
    <row r="38" spans="1:6" ht="15.75">
      <c r="A38" s="19" t="s">
        <v>12</v>
      </c>
      <c r="B38" s="37" t="s">
        <v>103</v>
      </c>
      <c r="D38" s="19"/>
      <c r="E38" s="212"/>
      <c r="F38" s="8">
        <f t="shared" si="1"/>
        <v>0</v>
      </c>
    </row>
    <row r="39" spans="1:6" ht="15.75">
      <c r="A39" s="19"/>
      <c r="B39" s="37" t="s">
        <v>104</v>
      </c>
      <c r="D39" s="11"/>
      <c r="E39" s="209"/>
      <c r="F39" s="8">
        <f t="shared" si="1"/>
        <v>0</v>
      </c>
    </row>
    <row r="40" spans="1:6" s="20" customFormat="1" ht="18">
      <c r="A40" s="19"/>
      <c r="B40" s="37" t="s">
        <v>105</v>
      </c>
      <c r="C40" s="76">
        <v>11</v>
      </c>
      <c r="D40" s="19" t="s">
        <v>5</v>
      </c>
      <c r="E40" s="213"/>
      <c r="F40" s="8">
        <f t="shared" si="1"/>
        <v>0</v>
      </c>
    </row>
    <row r="41" spans="1:5" s="20" customFormat="1" ht="15.75">
      <c r="A41" s="19"/>
      <c r="C41" s="19"/>
      <c r="E41" s="212"/>
    </row>
    <row r="42" spans="1:6" ht="15.75">
      <c r="A42" s="19"/>
      <c r="B42" s="80" t="s">
        <v>32</v>
      </c>
      <c r="D42" s="19"/>
      <c r="E42" s="208"/>
      <c r="F42" s="8"/>
    </row>
    <row r="43" spans="1:6" ht="33.75">
      <c r="A43" s="19"/>
      <c r="B43" s="84" t="s">
        <v>33</v>
      </c>
      <c r="D43" s="19"/>
      <c r="E43" s="208"/>
      <c r="F43" s="8">
        <f>C43*E43</f>
        <v>0</v>
      </c>
    </row>
    <row r="44" spans="1:6" ht="12" customHeight="1">
      <c r="A44" s="19"/>
      <c r="B44" s="84"/>
      <c r="D44" s="19"/>
      <c r="E44" s="208"/>
      <c r="F44" s="8"/>
    </row>
    <row r="45" spans="1:6" ht="15.75">
      <c r="A45" s="19" t="s">
        <v>13</v>
      </c>
      <c r="B45" s="37" t="s">
        <v>106</v>
      </c>
      <c r="D45" s="11"/>
      <c r="E45" s="209"/>
      <c r="F45" s="8">
        <f aca="true" t="shared" si="2" ref="F45:F50">C45*E45</f>
        <v>0</v>
      </c>
    </row>
    <row r="46" spans="1:6" ht="15.75">
      <c r="A46" s="19"/>
      <c r="B46" s="37" t="s">
        <v>107</v>
      </c>
      <c r="C46" s="76">
        <v>12</v>
      </c>
      <c r="D46" s="12" t="s">
        <v>274</v>
      </c>
      <c r="E46" s="211"/>
      <c r="F46" s="8">
        <f t="shared" si="2"/>
        <v>0</v>
      </c>
    </row>
    <row r="47" spans="5:6" ht="15.75">
      <c r="E47" s="208"/>
      <c r="F47" s="8">
        <f t="shared" si="2"/>
        <v>0</v>
      </c>
    </row>
    <row r="48" spans="1:6" ht="33.75">
      <c r="A48" s="19"/>
      <c r="B48" s="84" t="s">
        <v>34</v>
      </c>
      <c r="D48" s="19"/>
      <c r="E48" s="208"/>
      <c r="F48" s="8">
        <f t="shared" si="2"/>
        <v>0</v>
      </c>
    </row>
    <row r="49" spans="1:6" ht="18">
      <c r="A49" s="19" t="s">
        <v>14</v>
      </c>
      <c r="B49" s="81" t="s">
        <v>27</v>
      </c>
      <c r="C49" s="76">
        <v>28</v>
      </c>
      <c r="D49" s="19" t="s">
        <v>5</v>
      </c>
      <c r="E49" s="211"/>
      <c r="F49" s="8">
        <f t="shared" si="2"/>
        <v>0</v>
      </c>
    </row>
    <row r="50" spans="5:6" ht="12" customHeight="1">
      <c r="E50" s="208"/>
      <c r="F50" s="8">
        <f t="shared" si="2"/>
        <v>0</v>
      </c>
    </row>
    <row r="51" spans="5:6" ht="12" customHeight="1">
      <c r="E51" s="208"/>
      <c r="F51" s="8"/>
    </row>
    <row r="52" spans="5:6" ht="12" customHeight="1">
      <c r="E52" s="208"/>
      <c r="F52" s="8"/>
    </row>
    <row r="53" spans="1:6" s="20" customFormat="1" ht="15.75">
      <c r="A53" s="19"/>
      <c r="B53" s="29" t="s">
        <v>16</v>
      </c>
      <c r="C53" s="19"/>
      <c r="E53" s="212"/>
      <c r="F53" s="85">
        <f>SUM(F11:F49)</f>
        <v>0</v>
      </c>
    </row>
    <row r="54" spans="1:6" s="20" customFormat="1" ht="15.75">
      <c r="A54" s="19"/>
      <c r="B54" s="29"/>
      <c r="C54" s="19"/>
      <c r="E54" s="212"/>
      <c r="F54" s="85"/>
    </row>
    <row r="55" spans="1:6" s="20" customFormat="1" ht="15.75">
      <c r="A55" s="19"/>
      <c r="B55" s="29"/>
      <c r="C55" s="19"/>
      <c r="E55" s="212"/>
      <c r="F55" s="85"/>
    </row>
    <row r="56" spans="2:6" ht="15.75">
      <c r="B56" s="80" t="s">
        <v>35</v>
      </c>
      <c r="E56" s="208"/>
      <c r="F56" s="8"/>
    </row>
    <row r="57" spans="5:6" ht="15.75">
      <c r="E57" s="208"/>
      <c r="F57" s="8"/>
    </row>
    <row r="58" spans="1:6" ht="33.75">
      <c r="A58" s="19"/>
      <c r="B58" s="84" t="s">
        <v>36</v>
      </c>
      <c r="D58" s="19"/>
      <c r="E58" s="208"/>
      <c r="F58" s="8"/>
    </row>
    <row r="59" spans="1:6" ht="15.75">
      <c r="A59" s="19"/>
      <c r="B59" s="84"/>
      <c r="D59" s="19"/>
      <c r="E59" s="208"/>
      <c r="F59" s="8"/>
    </row>
    <row r="60" spans="1:6" ht="15.75">
      <c r="A60" s="19" t="s">
        <v>1</v>
      </c>
      <c r="B60" s="81" t="s">
        <v>108</v>
      </c>
      <c r="D60" s="19"/>
      <c r="E60" s="208"/>
      <c r="F60" s="8"/>
    </row>
    <row r="61" spans="1:6" ht="18">
      <c r="A61" s="19"/>
      <c r="B61" s="81" t="s">
        <v>109</v>
      </c>
      <c r="C61" s="76">
        <v>3</v>
      </c>
      <c r="D61" s="19" t="s">
        <v>5</v>
      </c>
      <c r="E61" s="208"/>
      <c r="F61" s="8">
        <f aca="true" t="shared" si="3" ref="F61:F71">C61*E61</f>
        <v>0</v>
      </c>
    </row>
    <row r="62" spans="1:6" ht="15.75">
      <c r="A62" s="19"/>
      <c r="B62" s="81"/>
      <c r="D62" s="19"/>
      <c r="E62" s="208"/>
      <c r="F62" s="8">
        <f t="shared" si="3"/>
        <v>0</v>
      </c>
    </row>
    <row r="63" spans="1:6" ht="18">
      <c r="A63" s="19" t="s">
        <v>3</v>
      </c>
      <c r="B63" s="81" t="s">
        <v>342</v>
      </c>
      <c r="C63" s="76">
        <v>2</v>
      </c>
      <c r="D63" s="19" t="s">
        <v>5</v>
      </c>
      <c r="E63" s="208"/>
      <c r="F63" s="8">
        <f t="shared" si="3"/>
        <v>0</v>
      </c>
    </row>
    <row r="64" spans="1:6" ht="15.75">
      <c r="A64" s="19"/>
      <c r="B64" s="81"/>
      <c r="D64" s="19"/>
      <c r="E64" s="208"/>
      <c r="F64" s="8" t="s">
        <v>147</v>
      </c>
    </row>
    <row r="65" spans="1:6" ht="15.75">
      <c r="A65" s="19"/>
      <c r="B65" s="80" t="s">
        <v>37</v>
      </c>
      <c r="D65" s="19"/>
      <c r="E65" s="208"/>
      <c r="F65" s="8" t="s">
        <v>147</v>
      </c>
    </row>
    <row r="66" spans="1:6" ht="15.75">
      <c r="A66" s="19"/>
      <c r="B66" s="86" t="s">
        <v>111</v>
      </c>
      <c r="D66" s="19"/>
      <c r="E66" s="208"/>
      <c r="F66" s="8" t="s">
        <v>175</v>
      </c>
    </row>
    <row r="67" spans="1:6" ht="15.75">
      <c r="A67" s="19"/>
      <c r="B67" s="87"/>
      <c r="D67" s="19"/>
      <c r="E67" s="208"/>
      <c r="F67" s="8" t="s">
        <v>147</v>
      </c>
    </row>
    <row r="68" spans="1:6" ht="15.75">
      <c r="A68" s="19" t="s">
        <v>4</v>
      </c>
      <c r="B68" s="81" t="s">
        <v>112</v>
      </c>
      <c r="C68" s="76">
        <v>15</v>
      </c>
      <c r="D68" s="19" t="s">
        <v>17</v>
      </c>
      <c r="E68" s="211"/>
      <c r="F68" s="8">
        <f t="shared" si="3"/>
        <v>0</v>
      </c>
    </row>
    <row r="69" spans="1:6" ht="15.75">
      <c r="A69" s="19"/>
      <c r="B69" s="81"/>
      <c r="D69" s="19"/>
      <c r="E69" s="208"/>
      <c r="F69" s="8">
        <f t="shared" si="3"/>
        <v>0</v>
      </c>
    </row>
    <row r="70" spans="1:6" ht="18">
      <c r="A70" s="19" t="s">
        <v>6</v>
      </c>
      <c r="B70" s="81" t="s">
        <v>113</v>
      </c>
      <c r="C70" s="76">
        <v>27</v>
      </c>
      <c r="D70" s="19" t="s">
        <v>2</v>
      </c>
      <c r="E70" s="211"/>
      <c r="F70" s="8">
        <f t="shared" si="3"/>
        <v>0</v>
      </c>
    </row>
    <row r="71" spans="1:6" ht="15.75">
      <c r="A71" s="19"/>
      <c r="B71" s="81"/>
      <c r="D71" s="19"/>
      <c r="E71" s="211"/>
      <c r="F71" s="8">
        <f t="shared" si="3"/>
        <v>0</v>
      </c>
    </row>
    <row r="72" spans="1:6" ht="15.75">
      <c r="A72" s="19"/>
      <c r="B72" s="80" t="s">
        <v>38</v>
      </c>
      <c r="D72" s="19"/>
      <c r="E72" s="208"/>
      <c r="F72" s="8"/>
    </row>
    <row r="73" spans="1:6" ht="15.75">
      <c r="A73" s="19"/>
      <c r="B73" s="87" t="s">
        <v>39</v>
      </c>
      <c r="D73" s="19"/>
      <c r="E73" s="208"/>
      <c r="F73" s="8">
        <f aca="true" t="shared" si="4" ref="F73:F94">C73*E73</f>
        <v>0</v>
      </c>
    </row>
    <row r="74" spans="1:6" ht="15.75">
      <c r="A74" s="19" t="s">
        <v>7</v>
      </c>
      <c r="B74" s="81" t="s">
        <v>114</v>
      </c>
      <c r="C74" s="88">
        <v>0.38</v>
      </c>
      <c r="D74" s="19" t="s">
        <v>40</v>
      </c>
      <c r="E74" s="214"/>
      <c r="F74" s="8">
        <f t="shared" si="4"/>
        <v>0</v>
      </c>
    </row>
    <row r="75" spans="1:6" ht="15.75">
      <c r="A75" s="19"/>
      <c r="B75" s="81"/>
      <c r="D75" s="19"/>
      <c r="E75" s="214"/>
      <c r="F75" s="8">
        <f t="shared" si="4"/>
        <v>0</v>
      </c>
    </row>
    <row r="76" spans="1:6" ht="15.75">
      <c r="A76" s="19"/>
      <c r="B76" s="87" t="s">
        <v>115</v>
      </c>
      <c r="D76" s="19"/>
      <c r="E76" s="208"/>
      <c r="F76" s="8">
        <f t="shared" si="4"/>
        <v>0</v>
      </c>
    </row>
    <row r="77" spans="1:6" ht="15.75">
      <c r="A77" s="19" t="s">
        <v>8</v>
      </c>
      <c r="B77" s="81" t="s">
        <v>114</v>
      </c>
      <c r="C77" s="88">
        <v>0.15</v>
      </c>
      <c r="D77" s="19" t="s">
        <v>40</v>
      </c>
      <c r="E77" s="214"/>
      <c r="F77" s="8">
        <f t="shared" si="4"/>
        <v>0</v>
      </c>
    </row>
    <row r="78" spans="1:6" ht="15.75">
      <c r="A78" s="19"/>
      <c r="B78" s="81"/>
      <c r="C78" s="88"/>
      <c r="D78" s="19"/>
      <c r="E78" s="214"/>
      <c r="F78" s="8">
        <f t="shared" si="4"/>
        <v>0</v>
      </c>
    </row>
    <row r="79" spans="1:6" ht="15.75">
      <c r="A79" s="19"/>
      <c r="B79" s="87" t="s">
        <v>242</v>
      </c>
      <c r="D79" s="19"/>
      <c r="E79" s="208"/>
      <c r="F79" s="8">
        <f t="shared" si="4"/>
        <v>0</v>
      </c>
    </row>
    <row r="80" spans="1:6" ht="15.75">
      <c r="A80" s="19"/>
      <c r="B80" s="87" t="s">
        <v>41</v>
      </c>
      <c r="D80" s="19"/>
      <c r="E80" s="208"/>
      <c r="F80" s="8">
        <f t="shared" si="4"/>
        <v>0</v>
      </c>
    </row>
    <row r="81" spans="1:6" ht="15.75">
      <c r="A81" s="19"/>
      <c r="B81" s="81"/>
      <c r="D81" s="19"/>
      <c r="E81" s="208"/>
      <c r="F81" s="8">
        <f t="shared" si="4"/>
        <v>0</v>
      </c>
    </row>
    <row r="82" spans="1:6" ht="18">
      <c r="A82" s="19" t="s">
        <v>9</v>
      </c>
      <c r="B82" s="81" t="s">
        <v>42</v>
      </c>
      <c r="C82" s="76">
        <v>21</v>
      </c>
      <c r="D82" s="19" t="s">
        <v>2</v>
      </c>
      <c r="E82" s="211"/>
      <c r="F82" s="8">
        <f t="shared" si="4"/>
        <v>0</v>
      </c>
    </row>
    <row r="83" spans="1:6" ht="15.75">
      <c r="A83" s="19"/>
      <c r="B83" s="81"/>
      <c r="D83" s="19"/>
      <c r="E83" s="208"/>
      <c r="F83" s="8"/>
    </row>
    <row r="84" spans="1:6" ht="15.75">
      <c r="A84" s="19"/>
      <c r="B84" s="80" t="s">
        <v>43</v>
      </c>
      <c r="D84" s="19"/>
      <c r="E84" s="208"/>
      <c r="F84" s="8"/>
    </row>
    <row r="85" spans="1:6" ht="15.75">
      <c r="A85" s="19"/>
      <c r="B85" s="31" t="s">
        <v>44</v>
      </c>
      <c r="D85" s="19"/>
      <c r="E85" s="208"/>
      <c r="F85" s="8"/>
    </row>
    <row r="86" spans="1:6" ht="15.75">
      <c r="A86" s="19"/>
      <c r="B86" s="31" t="s">
        <v>309</v>
      </c>
      <c r="D86" s="19"/>
      <c r="E86" s="208"/>
      <c r="F86" s="8"/>
    </row>
    <row r="87" spans="1:6" ht="15.75">
      <c r="A87" s="19"/>
      <c r="B87" s="31" t="s">
        <v>310</v>
      </c>
      <c r="D87" s="19"/>
      <c r="E87" s="208"/>
      <c r="F87" s="8"/>
    </row>
    <row r="88" spans="1:6" ht="15.75">
      <c r="A88" s="19"/>
      <c r="B88" s="87"/>
      <c r="D88" s="19"/>
      <c r="E88" s="208"/>
      <c r="F88" s="8"/>
    </row>
    <row r="89" spans="1:6" ht="18">
      <c r="A89" s="19" t="s">
        <v>10</v>
      </c>
      <c r="B89" s="81" t="s">
        <v>45</v>
      </c>
      <c r="C89" s="76">
        <v>67</v>
      </c>
      <c r="D89" s="19" t="s">
        <v>2</v>
      </c>
      <c r="E89" s="210"/>
      <c r="F89" s="8">
        <f t="shared" si="4"/>
        <v>0</v>
      </c>
    </row>
    <row r="90" spans="1:6" ht="15.75">
      <c r="A90" s="19"/>
      <c r="B90" s="81"/>
      <c r="D90" s="19"/>
      <c r="E90" s="210"/>
      <c r="F90" s="8" t="s">
        <v>147</v>
      </c>
    </row>
    <row r="91" spans="1:6" ht="15.75">
      <c r="A91" s="19"/>
      <c r="B91" s="80" t="s">
        <v>46</v>
      </c>
      <c r="D91" s="19"/>
      <c r="E91" s="208"/>
      <c r="F91" s="8" t="s">
        <v>147</v>
      </c>
    </row>
    <row r="92" spans="1:6" ht="15.75">
      <c r="A92" s="19" t="s">
        <v>11</v>
      </c>
      <c r="B92" s="81" t="s">
        <v>116</v>
      </c>
      <c r="D92" s="19"/>
      <c r="E92" s="208"/>
      <c r="F92" s="8" t="s">
        <v>147</v>
      </c>
    </row>
    <row r="93" spans="1:6" ht="15.75">
      <c r="A93" s="19"/>
      <c r="B93" s="81" t="s">
        <v>117</v>
      </c>
      <c r="D93" s="11"/>
      <c r="E93" s="209"/>
      <c r="F93" s="8" t="s">
        <v>147</v>
      </c>
    </row>
    <row r="94" spans="1:8" ht="18">
      <c r="A94" s="19"/>
      <c r="B94" s="81" t="s">
        <v>118</v>
      </c>
      <c r="C94" s="76">
        <v>20</v>
      </c>
      <c r="D94" s="19" t="s">
        <v>2</v>
      </c>
      <c r="E94" s="210"/>
      <c r="F94" s="8">
        <f t="shared" si="4"/>
        <v>0</v>
      </c>
      <c r="H94" s="11" t="s">
        <v>147</v>
      </c>
    </row>
    <row r="95" spans="1:6" ht="15.75">
      <c r="A95" s="19"/>
      <c r="B95" s="81"/>
      <c r="D95" s="19"/>
      <c r="E95" s="210"/>
      <c r="F95" s="8"/>
    </row>
    <row r="96" spans="1:6" ht="15.75">
      <c r="A96" s="89"/>
      <c r="B96" s="44"/>
      <c r="D96" s="19"/>
      <c r="E96" s="208"/>
      <c r="F96" s="8"/>
    </row>
    <row r="97" spans="1:6" ht="15.75">
      <c r="A97" s="19"/>
      <c r="B97" s="29" t="s">
        <v>16</v>
      </c>
      <c r="D97" s="19"/>
      <c r="E97" s="208"/>
      <c r="F97" s="9">
        <f>SUM(F60:F94)</f>
        <v>0</v>
      </c>
    </row>
    <row r="98" spans="1:6" ht="15.75">
      <c r="A98" s="19"/>
      <c r="B98" s="29"/>
      <c r="D98" s="19"/>
      <c r="E98" s="208"/>
      <c r="F98" s="9"/>
    </row>
    <row r="99" spans="1:6" ht="15.75">
      <c r="A99" s="19"/>
      <c r="B99" s="81"/>
      <c r="D99" s="19"/>
      <c r="E99" s="208"/>
      <c r="F99" s="8">
        <f>C99*E99</f>
        <v>0</v>
      </c>
    </row>
    <row r="100" spans="1:6" ht="15.75">
      <c r="A100" s="19"/>
      <c r="B100" s="81"/>
      <c r="D100" s="19"/>
      <c r="E100" s="208"/>
      <c r="F100" s="8"/>
    </row>
    <row r="101" spans="1:6" ht="15.75">
      <c r="A101" s="19"/>
      <c r="B101" s="29"/>
      <c r="D101" s="29"/>
      <c r="E101" s="215"/>
      <c r="F101" s="9" t="s">
        <v>147</v>
      </c>
    </row>
    <row r="102" spans="1:6" ht="15.75">
      <c r="A102" s="19"/>
      <c r="B102" s="90" t="s">
        <v>18</v>
      </c>
      <c r="D102" s="19"/>
      <c r="E102" s="208"/>
      <c r="F102" s="8"/>
    </row>
    <row r="103" spans="1:6" ht="15.75">
      <c r="A103" s="19"/>
      <c r="B103" s="19" t="s">
        <v>147</v>
      </c>
      <c r="D103" s="19"/>
      <c r="E103" s="208"/>
      <c r="F103" s="8"/>
    </row>
    <row r="104" spans="1:6" ht="15.75">
      <c r="A104" s="19"/>
      <c r="B104" s="91" t="s">
        <v>119</v>
      </c>
      <c r="C104" s="92">
        <v>2</v>
      </c>
      <c r="D104" s="19"/>
      <c r="E104" s="208"/>
      <c r="F104" s="8">
        <f>F53</f>
        <v>0</v>
      </c>
    </row>
    <row r="105" spans="1:6" ht="15.75">
      <c r="A105" s="19"/>
      <c r="B105" s="91"/>
      <c r="C105" s="92"/>
      <c r="D105" s="19"/>
      <c r="E105" s="208"/>
      <c r="F105" s="8"/>
    </row>
    <row r="106" spans="1:6" ht="15.75">
      <c r="A106" s="19"/>
      <c r="B106" s="91" t="s">
        <v>119</v>
      </c>
      <c r="C106" s="92">
        <v>3</v>
      </c>
      <c r="D106" s="19"/>
      <c r="E106" s="208"/>
      <c r="F106" s="8">
        <f>F97</f>
        <v>0</v>
      </c>
    </row>
    <row r="107" spans="1:6" ht="15.75">
      <c r="A107" s="19"/>
      <c r="B107" s="91"/>
      <c r="C107" s="92"/>
      <c r="D107" s="19"/>
      <c r="E107" s="208"/>
      <c r="F107" s="8"/>
    </row>
    <row r="108" spans="1:6" ht="15.75">
      <c r="A108" s="19"/>
      <c r="B108" s="29" t="s">
        <v>49</v>
      </c>
      <c r="C108" s="92"/>
      <c r="D108" s="19"/>
      <c r="E108" s="208"/>
      <c r="F108" s="9">
        <f>SUM(F104:F107)</f>
        <v>0</v>
      </c>
    </row>
    <row r="109" spans="1:5" ht="15.75">
      <c r="A109" s="19"/>
      <c r="D109" s="19"/>
      <c r="E109" s="208"/>
    </row>
    <row r="110" spans="1:6" ht="15.75">
      <c r="A110" s="19"/>
      <c r="B110" s="80" t="s">
        <v>50</v>
      </c>
      <c r="D110" s="19"/>
      <c r="E110" s="208"/>
      <c r="F110" s="8"/>
    </row>
    <row r="111" spans="1:6" ht="15.75">
      <c r="A111" s="19"/>
      <c r="B111" s="81"/>
      <c r="D111" s="19"/>
      <c r="E111" s="208"/>
      <c r="F111" s="8"/>
    </row>
    <row r="112" spans="1:6" ht="15.75">
      <c r="A112" s="19"/>
      <c r="B112" s="80" t="s">
        <v>59</v>
      </c>
      <c r="D112" s="19"/>
      <c r="E112" s="208"/>
      <c r="F112" s="8"/>
    </row>
    <row r="113" spans="1:6" ht="15.75">
      <c r="A113" s="19"/>
      <c r="B113" s="81"/>
      <c r="D113" s="19"/>
      <c r="E113" s="208"/>
      <c r="F113" s="8"/>
    </row>
    <row r="114" spans="1:6" ht="15.75">
      <c r="A114" s="19"/>
      <c r="B114" s="80" t="s">
        <v>32</v>
      </c>
      <c r="D114" s="19"/>
      <c r="E114" s="208"/>
      <c r="F114" s="8"/>
    </row>
    <row r="115" spans="1:6" ht="15.75">
      <c r="A115" s="19"/>
      <c r="B115" s="80"/>
      <c r="D115" s="19"/>
      <c r="E115" s="208"/>
      <c r="F115" s="8"/>
    </row>
    <row r="116" spans="1:6" ht="33.75">
      <c r="A116" s="19"/>
      <c r="B116" s="84" t="s">
        <v>36</v>
      </c>
      <c r="D116" s="19"/>
      <c r="E116" s="208"/>
      <c r="F116" s="8"/>
    </row>
    <row r="117" spans="1:6" ht="15.75">
      <c r="A117" s="19"/>
      <c r="B117" s="84"/>
      <c r="D117" s="19"/>
      <c r="E117" s="208"/>
      <c r="F117" s="8"/>
    </row>
    <row r="118" spans="1:6" ht="18">
      <c r="A118" s="12" t="s">
        <v>1</v>
      </c>
      <c r="B118" s="37" t="s">
        <v>110</v>
      </c>
      <c r="C118" s="76">
        <v>3</v>
      </c>
      <c r="D118" s="12" t="s">
        <v>5</v>
      </c>
      <c r="E118" s="211"/>
      <c r="F118" s="8">
        <f>C118*E118</f>
        <v>0</v>
      </c>
    </row>
    <row r="119" spans="1:6" ht="15.75">
      <c r="A119" s="19"/>
      <c r="B119" s="81"/>
      <c r="D119" s="19"/>
      <c r="E119" s="208"/>
      <c r="F119" s="8">
        <f>C119*E119</f>
        <v>0</v>
      </c>
    </row>
    <row r="120" spans="1:6" ht="15.75">
      <c r="A120" s="12" t="s">
        <v>3</v>
      </c>
      <c r="B120" s="37" t="s">
        <v>334</v>
      </c>
      <c r="C120" s="76">
        <v>2</v>
      </c>
      <c r="D120" s="19" t="s">
        <v>274</v>
      </c>
      <c r="E120" s="208"/>
      <c r="F120" s="8">
        <f>C120*E120</f>
        <v>0</v>
      </c>
    </row>
    <row r="121" spans="1:6" ht="15.75">
      <c r="A121" s="19"/>
      <c r="D121" s="19"/>
      <c r="E121" s="208"/>
      <c r="F121" s="8"/>
    </row>
    <row r="122" spans="1:6" ht="15.75">
      <c r="A122" s="19"/>
      <c r="B122" s="80" t="s">
        <v>37</v>
      </c>
      <c r="D122" s="19"/>
      <c r="E122" s="208"/>
      <c r="F122" s="8"/>
    </row>
    <row r="123" spans="1:6" ht="15.75">
      <c r="A123" s="19"/>
      <c r="B123" s="80"/>
      <c r="D123" s="19"/>
      <c r="E123" s="208"/>
      <c r="F123" s="8"/>
    </row>
    <row r="124" spans="1:6" ht="15.75">
      <c r="A124" s="19"/>
      <c r="B124" s="87" t="s">
        <v>111</v>
      </c>
      <c r="D124" s="19"/>
      <c r="E124" s="208"/>
      <c r="F124" s="8"/>
    </row>
    <row r="125" spans="1:10" ht="15.75">
      <c r="A125" s="19"/>
      <c r="B125" s="87"/>
      <c r="D125" s="19"/>
      <c r="E125" s="208"/>
      <c r="F125" s="8"/>
      <c r="J125" s="11">
        <f>10*100</f>
        <v>1000</v>
      </c>
    </row>
    <row r="126" spans="1:6" ht="18">
      <c r="A126" s="19" t="s">
        <v>4</v>
      </c>
      <c r="B126" s="37" t="s">
        <v>121</v>
      </c>
      <c r="C126" s="76">
        <v>180</v>
      </c>
      <c r="D126" s="19" t="s">
        <v>2</v>
      </c>
      <c r="E126" s="211"/>
      <c r="F126" s="8">
        <f>C126*E126</f>
        <v>0</v>
      </c>
    </row>
    <row r="127" spans="1:10" ht="15.75">
      <c r="A127" s="19"/>
      <c r="D127" s="19"/>
      <c r="E127" s="211"/>
      <c r="F127" s="8">
        <f>C127*E127</f>
        <v>0</v>
      </c>
      <c r="J127" s="11">
        <f>J125/1000</f>
        <v>1</v>
      </c>
    </row>
    <row r="128" spans="1:6" ht="18">
      <c r="A128" s="12" t="s">
        <v>6</v>
      </c>
      <c r="B128" s="37" t="s">
        <v>122</v>
      </c>
      <c r="C128" s="76">
        <v>50</v>
      </c>
      <c r="D128" s="19" t="s">
        <v>2</v>
      </c>
      <c r="E128" s="211"/>
      <c r="F128" s="8">
        <f>C128*E128</f>
        <v>0</v>
      </c>
    </row>
    <row r="129" spans="4:6" ht="15.75">
      <c r="D129" s="82"/>
      <c r="E129" s="208"/>
      <c r="F129" s="8"/>
    </row>
    <row r="130" spans="1:10" ht="15.75">
      <c r="A130" s="19"/>
      <c r="B130" s="80" t="s">
        <v>38</v>
      </c>
      <c r="D130" s="19"/>
      <c r="E130" s="208"/>
      <c r="F130" s="8"/>
      <c r="J130" s="11">
        <f>1/2</f>
        <v>0.5</v>
      </c>
    </row>
    <row r="131" spans="1:6" ht="15.75">
      <c r="A131" s="19"/>
      <c r="B131" s="80"/>
      <c r="D131" s="19"/>
      <c r="E131" s="208"/>
      <c r="F131" s="8"/>
    </row>
    <row r="132" spans="1:6" ht="15.75">
      <c r="A132" s="19"/>
      <c r="B132" s="87" t="s">
        <v>39</v>
      </c>
      <c r="D132" s="19"/>
      <c r="E132" s="208"/>
      <c r="F132" s="8"/>
    </row>
    <row r="133" spans="1:6" ht="15.75">
      <c r="A133" s="19"/>
      <c r="B133" s="87"/>
      <c r="D133" s="19"/>
      <c r="E133" s="208"/>
      <c r="F133" s="8"/>
    </row>
    <row r="134" spans="1:6" ht="15.75">
      <c r="A134" s="19" t="s">
        <v>7</v>
      </c>
      <c r="B134" s="81" t="s">
        <v>114</v>
      </c>
      <c r="C134" s="76">
        <v>0.6</v>
      </c>
      <c r="D134" s="19" t="s">
        <v>24</v>
      </c>
      <c r="E134" s="216"/>
      <c r="F134" s="8">
        <f>C134*E134</f>
        <v>0</v>
      </c>
    </row>
    <row r="135" spans="1:6" ht="15.75">
      <c r="A135" s="19"/>
      <c r="B135" s="81"/>
      <c r="D135" s="19"/>
      <c r="E135" s="216"/>
      <c r="F135" s="8"/>
    </row>
    <row r="136" spans="1:6" ht="15.75">
      <c r="A136" s="19"/>
      <c r="B136" s="87" t="s">
        <v>123</v>
      </c>
      <c r="D136" s="19"/>
      <c r="E136" s="208"/>
      <c r="F136" s="8"/>
    </row>
    <row r="137" spans="1:6" ht="15.75">
      <c r="A137" s="19"/>
      <c r="B137" s="87"/>
      <c r="D137" s="19"/>
      <c r="E137" s="208"/>
      <c r="F137" s="8"/>
    </row>
    <row r="138" spans="1:6" ht="15.75">
      <c r="A138" s="19" t="s">
        <v>8</v>
      </c>
      <c r="B138" s="81" t="s">
        <v>114</v>
      </c>
      <c r="C138" s="76">
        <v>0.5</v>
      </c>
      <c r="D138" s="19" t="s">
        <v>24</v>
      </c>
      <c r="E138" s="216"/>
      <c r="F138" s="8">
        <f>C138*E138</f>
        <v>0</v>
      </c>
    </row>
    <row r="139" spans="1:6" ht="15.75">
      <c r="A139" s="19"/>
      <c r="B139" s="81"/>
      <c r="D139" s="19"/>
      <c r="E139" s="216"/>
      <c r="F139" s="8"/>
    </row>
    <row r="140" spans="1:6" ht="15.75">
      <c r="A140" s="19" t="s">
        <v>9</v>
      </c>
      <c r="B140" s="81" t="s">
        <v>288</v>
      </c>
      <c r="D140" s="19"/>
      <c r="E140" s="211"/>
      <c r="F140" s="8"/>
    </row>
    <row r="141" spans="1:6" ht="15.75">
      <c r="A141" s="19"/>
      <c r="B141" s="81" t="s">
        <v>289</v>
      </c>
      <c r="C141" s="76">
        <v>40</v>
      </c>
      <c r="D141" s="19" t="s">
        <v>21</v>
      </c>
      <c r="E141" s="211"/>
      <c r="F141" s="8">
        <f>E141*C141</f>
        <v>0</v>
      </c>
    </row>
    <row r="142" spans="1:5" ht="15.75">
      <c r="A142" s="19"/>
      <c r="B142" s="81"/>
      <c r="C142" s="11"/>
      <c r="D142" s="11"/>
      <c r="E142" s="209"/>
    </row>
    <row r="143" spans="1:6" ht="15.75">
      <c r="A143" s="19"/>
      <c r="B143" s="81"/>
      <c r="D143" s="19"/>
      <c r="E143" s="211"/>
      <c r="F143" s="8"/>
    </row>
    <row r="144" spans="1:6" ht="15.75">
      <c r="A144" s="19"/>
      <c r="B144" s="81"/>
      <c r="D144" s="19"/>
      <c r="E144" s="211"/>
      <c r="F144" s="8"/>
    </row>
    <row r="145" spans="1:6" ht="15.75">
      <c r="A145" s="19"/>
      <c r="B145" s="81"/>
      <c r="D145" s="19"/>
      <c r="E145" s="208"/>
      <c r="F145" s="8"/>
    </row>
    <row r="146" spans="1:6" ht="15.75">
      <c r="A146" s="19"/>
      <c r="B146" s="29" t="s">
        <v>60</v>
      </c>
      <c r="D146" s="19"/>
      <c r="E146" s="208"/>
      <c r="F146" s="9">
        <f>SUM(F117:F145)</f>
        <v>0</v>
      </c>
    </row>
    <row r="147" spans="1:6" ht="15.75">
      <c r="A147" s="19"/>
      <c r="B147" s="29"/>
      <c r="D147" s="19"/>
      <c r="E147" s="208"/>
      <c r="F147" s="9"/>
    </row>
    <row r="148" spans="1:6" ht="15.75">
      <c r="A148" s="19"/>
      <c r="B148" s="29"/>
      <c r="D148" s="19"/>
      <c r="E148" s="208"/>
      <c r="F148" s="9"/>
    </row>
    <row r="149" spans="1:6" ht="15.75">
      <c r="A149" s="19"/>
      <c r="B149" s="29"/>
      <c r="D149" s="19"/>
      <c r="E149" s="208"/>
      <c r="F149" s="9"/>
    </row>
    <row r="150" spans="1:6" ht="15.75">
      <c r="A150" s="19"/>
      <c r="B150" s="29"/>
      <c r="D150" s="19"/>
      <c r="E150" s="208"/>
      <c r="F150" s="9"/>
    </row>
    <row r="151" spans="1:6" ht="15.75">
      <c r="A151" s="19"/>
      <c r="B151" s="29"/>
      <c r="D151" s="19"/>
      <c r="E151" s="208"/>
      <c r="F151" s="9"/>
    </row>
    <row r="152" spans="1:6" ht="15.75">
      <c r="A152" s="19"/>
      <c r="B152" s="29"/>
      <c r="D152" s="19"/>
      <c r="E152" s="208"/>
      <c r="F152" s="9"/>
    </row>
    <row r="153" spans="1:6" ht="15.75">
      <c r="A153" s="19"/>
      <c r="B153" s="29"/>
      <c r="D153" s="19"/>
      <c r="E153" s="208"/>
      <c r="F153" s="9"/>
    </row>
    <row r="154" spans="1:6" ht="15.75">
      <c r="A154" s="19"/>
      <c r="B154" s="29"/>
      <c r="D154" s="19"/>
      <c r="E154" s="208"/>
      <c r="F154" s="9"/>
    </row>
    <row r="155" spans="1:6" ht="15.75">
      <c r="A155" s="19"/>
      <c r="B155" s="29"/>
      <c r="D155" s="19"/>
      <c r="E155" s="208"/>
      <c r="F155" s="9"/>
    </row>
    <row r="156" spans="1:6" ht="15.75">
      <c r="A156" s="19"/>
      <c r="B156" s="29"/>
      <c r="D156" s="19"/>
      <c r="E156" s="208"/>
      <c r="F156" s="9"/>
    </row>
    <row r="157" spans="1:6" s="20" customFormat="1" ht="15.75">
      <c r="A157" s="19"/>
      <c r="B157" s="29"/>
      <c r="C157" s="76"/>
      <c r="D157" s="19"/>
      <c r="E157" s="208"/>
      <c r="F157" s="9"/>
    </row>
    <row r="158" spans="1:6" s="93" customFormat="1" ht="15.75">
      <c r="A158" s="19"/>
      <c r="B158" s="29"/>
      <c r="C158" s="76"/>
      <c r="D158" s="19"/>
      <c r="E158" s="208"/>
      <c r="F158" s="9"/>
    </row>
    <row r="159" spans="1:6" s="93" customFormat="1" ht="15.75">
      <c r="A159" s="19"/>
      <c r="B159" s="29"/>
      <c r="C159" s="76"/>
      <c r="D159" s="19"/>
      <c r="E159" s="208"/>
      <c r="F159" s="9"/>
    </row>
    <row r="160" spans="1:6" s="93" customFormat="1" ht="15.75">
      <c r="A160" s="19"/>
      <c r="B160" s="29"/>
      <c r="C160" s="76"/>
      <c r="D160" s="19"/>
      <c r="E160" s="208"/>
      <c r="F160" s="9"/>
    </row>
    <row r="161" spans="1:6" s="93" customFormat="1" ht="15.75">
      <c r="A161" s="19"/>
      <c r="B161" s="29"/>
      <c r="C161" s="76"/>
      <c r="D161" s="19"/>
      <c r="E161" s="208"/>
      <c r="F161" s="9"/>
    </row>
    <row r="162" spans="1:6" s="93" customFormat="1" ht="15.75">
      <c r="A162" s="19"/>
      <c r="B162" s="29"/>
      <c r="C162" s="76"/>
      <c r="D162" s="19"/>
      <c r="E162" s="208"/>
      <c r="F162" s="9"/>
    </row>
    <row r="163" spans="1:6" s="93" customFormat="1" ht="15.75">
      <c r="A163" s="19"/>
      <c r="B163" s="80" t="s">
        <v>51</v>
      </c>
      <c r="C163" s="19"/>
      <c r="D163" s="19"/>
      <c r="E163" s="208"/>
      <c r="F163" s="8"/>
    </row>
    <row r="164" spans="1:6" s="20" customFormat="1" ht="15.75">
      <c r="A164" s="19"/>
      <c r="B164" s="81"/>
      <c r="C164" s="29"/>
      <c r="D164" s="19"/>
      <c r="E164" s="208"/>
      <c r="F164" s="8"/>
    </row>
    <row r="165" spans="1:6" s="20" customFormat="1" ht="15.75">
      <c r="A165" s="19"/>
      <c r="B165" s="80" t="s">
        <v>61</v>
      </c>
      <c r="C165" s="29"/>
      <c r="D165" s="19"/>
      <c r="E165" s="208"/>
      <c r="F165" s="8"/>
    </row>
    <row r="166" spans="1:6" ht="15.75">
      <c r="A166" s="19"/>
      <c r="E166" s="216"/>
      <c r="F166" s="8"/>
    </row>
    <row r="167" spans="1:6" ht="15.75">
      <c r="A167" s="19"/>
      <c r="B167" s="59" t="s">
        <v>62</v>
      </c>
      <c r="C167" s="19"/>
      <c r="D167" s="19"/>
      <c r="E167" s="217"/>
      <c r="F167" s="8"/>
    </row>
    <row r="168" spans="1:6" ht="15.75">
      <c r="A168" s="19"/>
      <c r="B168" s="28" t="s">
        <v>199</v>
      </c>
      <c r="C168" s="19"/>
      <c r="D168" s="19"/>
      <c r="E168" s="217"/>
      <c r="F168" s="8"/>
    </row>
    <row r="169" spans="1:6" ht="15.75">
      <c r="A169" s="19"/>
      <c r="B169" s="28" t="s">
        <v>200</v>
      </c>
      <c r="C169" s="19"/>
      <c r="D169" s="19"/>
      <c r="E169" s="217"/>
      <c r="F169" s="8"/>
    </row>
    <row r="170" spans="1:6" ht="15.75">
      <c r="A170" s="19"/>
      <c r="B170" s="20"/>
      <c r="C170" s="19"/>
      <c r="D170" s="19"/>
      <c r="E170" s="217"/>
      <c r="F170" s="8"/>
    </row>
    <row r="171" spans="1:6" ht="15.75">
      <c r="A171" s="19" t="s">
        <v>1</v>
      </c>
      <c r="B171" s="20" t="s">
        <v>191</v>
      </c>
      <c r="C171" s="19">
        <v>120</v>
      </c>
      <c r="D171" s="19" t="s">
        <v>17</v>
      </c>
      <c r="E171" s="217"/>
      <c r="F171" s="8">
        <f aca="true" t="shared" si="5" ref="F171:F181">C171*E171</f>
        <v>0</v>
      </c>
    </row>
    <row r="172" spans="1:6" ht="15.75">
      <c r="A172" s="19"/>
      <c r="B172" s="20"/>
      <c r="C172" s="19"/>
      <c r="D172" s="19"/>
      <c r="E172" s="217"/>
      <c r="F172" s="8">
        <f t="shared" si="5"/>
        <v>0</v>
      </c>
    </row>
    <row r="173" spans="1:6" ht="15.75">
      <c r="A173" s="19" t="s">
        <v>3</v>
      </c>
      <c r="B173" s="20" t="s">
        <v>190</v>
      </c>
      <c r="C173" s="19">
        <v>180</v>
      </c>
      <c r="D173" s="19" t="s">
        <v>17</v>
      </c>
      <c r="E173" s="217"/>
      <c r="F173" s="8">
        <f t="shared" si="5"/>
        <v>0</v>
      </c>
    </row>
    <row r="174" spans="1:6" ht="15.75">
      <c r="A174" s="19"/>
      <c r="B174" s="20"/>
      <c r="C174" s="19"/>
      <c r="D174" s="19"/>
      <c r="E174" s="217"/>
      <c r="F174" s="8">
        <f t="shared" si="5"/>
        <v>0</v>
      </c>
    </row>
    <row r="175" spans="1:6" ht="15.75">
      <c r="A175" s="19" t="s">
        <v>4</v>
      </c>
      <c r="B175" s="20" t="s">
        <v>192</v>
      </c>
      <c r="C175" s="19">
        <v>250</v>
      </c>
      <c r="D175" s="19" t="s">
        <v>17</v>
      </c>
      <c r="E175" s="217"/>
      <c r="F175" s="8">
        <f t="shared" si="5"/>
        <v>0</v>
      </c>
    </row>
    <row r="176" spans="1:6" ht="15.75">
      <c r="A176" s="19"/>
      <c r="B176" s="20"/>
      <c r="C176" s="19"/>
      <c r="D176" s="19"/>
      <c r="E176" s="217"/>
      <c r="F176" s="8">
        <f t="shared" si="5"/>
        <v>0</v>
      </c>
    </row>
    <row r="177" spans="1:6" ht="15.75">
      <c r="A177" s="19" t="s">
        <v>6</v>
      </c>
      <c r="B177" s="20" t="s">
        <v>193</v>
      </c>
      <c r="C177" s="19">
        <v>300</v>
      </c>
      <c r="D177" s="19" t="s">
        <v>17</v>
      </c>
      <c r="E177" s="217"/>
      <c r="F177" s="8">
        <f t="shared" si="5"/>
        <v>0</v>
      </c>
    </row>
    <row r="178" spans="1:6" ht="15.75">
      <c r="A178" s="19"/>
      <c r="B178" s="20"/>
      <c r="C178" s="19"/>
      <c r="D178" s="19"/>
      <c r="E178" s="217"/>
      <c r="F178" s="8">
        <f t="shared" si="5"/>
        <v>0</v>
      </c>
    </row>
    <row r="179" spans="1:6" ht="15.75">
      <c r="A179" s="19" t="s">
        <v>7</v>
      </c>
      <c r="B179" s="20" t="s">
        <v>83</v>
      </c>
      <c r="C179" s="19">
        <v>75</v>
      </c>
      <c r="D179" s="19" t="s">
        <v>17</v>
      </c>
      <c r="E179" s="217"/>
      <c r="F179" s="8">
        <f t="shared" si="5"/>
        <v>0</v>
      </c>
    </row>
    <row r="180" spans="1:6" ht="15.75">
      <c r="A180" s="19"/>
      <c r="B180" s="20"/>
      <c r="C180" s="19"/>
      <c r="D180" s="19"/>
      <c r="E180" s="217"/>
      <c r="F180" s="8">
        <f t="shared" si="5"/>
        <v>0</v>
      </c>
    </row>
    <row r="181" spans="1:6" ht="15.75">
      <c r="A181" s="19" t="s">
        <v>8</v>
      </c>
      <c r="B181" s="20" t="s">
        <v>148</v>
      </c>
      <c r="C181" s="19">
        <v>170</v>
      </c>
      <c r="D181" s="19" t="s">
        <v>17</v>
      </c>
      <c r="E181" s="217"/>
      <c r="F181" s="8">
        <f t="shared" si="5"/>
        <v>0</v>
      </c>
    </row>
    <row r="182" spans="1:6" ht="15.75">
      <c r="A182" s="19"/>
      <c r="B182" s="20"/>
      <c r="D182" s="19"/>
      <c r="E182" s="218"/>
      <c r="F182" s="36"/>
    </row>
    <row r="183" spans="1:6" ht="15.75">
      <c r="A183" s="19"/>
      <c r="B183" s="80" t="s">
        <v>63</v>
      </c>
      <c r="D183" s="19"/>
      <c r="E183" s="217"/>
      <c r="F183" s="8"/>
    </row>
    <row r="184" spans="2:6" ht="15.75">
      <c r="B184" s="21" t="s">
        <v>197</v>
      </c>
      <c r="E184" s="40"/>
      <c r="F184" s="8"/>
    </row>
    <row r="185" spans="2:6" ht="15.75">
      <c r="B185" s="21" t="s">
        <v>198</v>
      </c>
      <c r="E185" s="40"/>
      <c r="F185" s="8"/>
    </row>
    <row r="186" spans="2:6" ht="15.75">
      <c r="B186" s="21"/>
      <c r="E186" s="40"/>
      <c r="F186" s="8"/>
    </row>
    <row r="187" spans="1:6" ht="18">
      <c r="A187" s="19" t="s">
        <v>9</v>
      </c>
      <c r="B187" s="81" t="s">
        <v>64</v>
      </c>
      <c r="C187" s="76">
        <v>360</v>
      </c>
      <c r="D187" s="19" t="s">
        <v>2</v>
      </c>
      <c r="E187" s="217"/>
      <c r="F187" s="8">
        <f aca="true" t="shared" si="6" ref="F187:F195">C187*E187</f>
        <v>0</v>
      </c>
    </row>
    <row r="188" spans="1:6" ht="15.75">
      <c r="A188" s="19"/>
      <c r="B188" s="81"/>
      <c r="D188" s="19"/>
      <c r="E188" s="217"/>
      <c r="F188" s="8">
        <f t="shared" si="6"/>
        <v>0</v>
      </c>
    </row>
    <row r="189" spans="1:6" ht="15.75">
      <c r="A189" s="19" t="s">
        <v>10</v>
      </c>
      <c r="B189" s="20" t="s">
        <v>65</v>
      </c>
      <c r="C189" s="19">
        <v>150</v>
      </c>
      <c r="D189" s="19" t="s">
        <v>17</v>
      </c>
      <c r="E189" s="217"/>
      <c r="F189" s="8">
        <f t="shared" si="6"/>
        <v>0</v>
      </c>
    </row>
    <row r="190" spans="1:6" ht="15.75">
      <c r="A190" s="19"/>
      <c r="B190" s="81"/>
      <c r="D190" s="19"/>
      <c r="E190" s="217"/>
      <c r="F190" s="8">
        <f t="shared" si="6"/>
        <v>0</v>
      </c>
    </row>
    <row r="191" spans="1:6" ht="15.75">
      <c r="A191" s="19" t="s">
        <v>11</v>
      </c>
      <c r="B191" s="20" t="s">
        <v>219</v>
      </c>
      <c r="C191" s="19">
        <v>98</v>
      </c>
      <c r="D191" s="19" t="s">
        <v>17</v>
      </c>
      <c r="E191" s="217"/>
      <c r="F191" s="8">
        <f t="shared" si="6"/>
        <v>0</v>
      </c>
    </row>
    <row r="192" spans="1:6" ht="15.75">
      <c r="A192" s="19"/>
      <c r="B192" s="20"/>
      <c r="C192" s="19"/>
      <c r="D192" s="19"/>
      <c r="E192" s="217"/>
      <c r="F192" s="8">
        <f t="shared" si="6"/>
        <v>0</v>
      </c>
    </row>
    <row r="193" spans="1:6" ht="15.75">
      <c r="A193" s="19" t="s">
        <v>12</v>
      </c>
      <c r="B193" s="20" t="s">
        <v>150</v>
      </c>
      <c r="C193" s="19">
        <v>36</v>
      </c>
      <c r="D193" s="19" t="s">
        <v>17</v>
      </c>
      <c r="E193" s="217"/>
      <c r="F193" s="8">
        <f t="shared" si="6"/>
        <v>0</v>
      </c>
    </row>
    <row r="194" spans="1:6" ht="15.75">
      <c r="A194" s="19"/>
      <c r="B194" s="81"/>
      <c r="D194" s="19"/>
      <c r="E194" s="217"/>
      <c r="F194" s="8" t="s">
        <v>147</v>
      </c>
    </row>
    <row r="195" spans="1:6" ht="15.75">
      <c r="A195" s="19" t="s">
        <v>13</v>
      </c>
      <c r="B195" s="20" t="s">
        <v>149</v>
      </c>
      <c r="C195" s="19">
        <v>64</v>
      </c>
      <c r="D195" s="19" t="s">
        <v>17</v>
      </c>
      <c r="E195" s="217"/>
      <c r="F195" s="8">
        <f t="shared" si="6"/>
        <v>0</v>
      </c>
    </row>
    <row r="196" spans="2:6" ht="15.75">
      <c r="B196" s="44"/>
      <c r="E196" s="208"/>
      <c r="F196" s="8"/>
    </row>
    <row r="197" spans="2:5" ht="15.75">
      <c r="B197" s="94" t="s">
        <v>195</v>
      </c>
      <c r="C197" s="76" t="s">
        <v>147</v>
      </c>
      <c r="E197" s="209"/>
    </row>
    <row r="198" spans="2:6" ht="15.75">
      <c r="B198" s="94" t="s">
        <v>196</v>
      </c>
      <c r="E198" s="208"/>
      <c r="F198" s="8"/>
    </row>
    <row r="199" spans="2:6" ht="15.75">
      <c r="B199" s="94"/>
      <c r="E199" s="208"/>
      <c r="F199" s="8"/>
    </row>
    <row r="200" spans="1:6" ht="15.75">
      <c r="A200" s="19" t="s">
        <v>14</v>
      </c>
      <c r="B200" s="20" t="s">
        <v>194</v>
      </c>
      <c r="C200" s="76">
        <v>169</v>
      </c>
      <c r="D200" s="19" t="s">
        <v>17</v>
      </c>
      <c r="E200" s="208"/>
      <c r="F200" s="8">
        <f>C200*E200</f>
        <v>0</v>
      </c>
    </row>
    <row r="201" spans="1:6" ht="15.75">
      <c r="A201" s="19"/>
      <c r="B201" s="20"/>
      <c r="D201" s="19"/>
      <c r="E201" s="217"/>
      <c r="F201" s="8">
        <f>C201*E201</f>
        <v>0</v>
      </c>
    </row>
    <row r="202" spans="1:6" ht="15.75">
      <c r="A202" s="19"/>
      <c r="B202" s="19"/>
      <c r="C202" s="11"/>
      <c r="D202" s="11"/>
      <c r="E202" s="208"/>
      <c r="F202" s="8"/>
    </row>
    <row r="203" spans="1:6" ht="15.75">
      <c r="A203" s="19"/>
      <c r="B203" s="29"/>
      <c r="D203" s="19"/>
      <c r="E203" s="208"/>
      <c r="F203" s="9"/>
    </row>
    <row r="204" spans="1:6" ht="15.75">
      <c r="A204" s="19"/>
      <c r="B204" s="29"/>
      <c r="D204" s="19"/>
      <c r="E204" s="208"/>
      <c r="F204" s="8"/>
    </row>
    <row r="205" spans="1:6" ht="15.75">
      <c r="A205" s="19"/>
      <c r="B205" s="19"/>
      <c r="D205" s="19"/>
      <c r="E205" s="208"/>
      <c r="F205" s="8"/>
    </row>
    <row r="206" spans="1:6" ht="15.75">
      <c r="A206" s="19"/>
      <c r="B206" s="90"/>
      <c r="D206" s="19"/>
      <c r="E206" s="208"/>
      <c r="F206" s="8"/>
    </row>
    <row r="207" spans="1:6" ht="15.75">
      <c r="A207" s="19"/>
      <c r="B207" s="90"/>
      <c r="D207" s="19"/>
      <c r="E207" s="208"/>
      <c r="F207" s="8"/>
    </row>
    <row r="208" spans="1:6" ht="15.75">
      <c r="A208" s="19"/>
      <c r="B208" s="91"/>
      <c r="D208" s="19"/>
      <c r="E208" s="208"/>
      <c r="F208" s="8"/>
    </row>
    <row r="209" spans="1:6" ht="15.75">
      <c r="A209" s="19"/>
      <c r="B209" s="95"/>
      <c r="D209" s="19"/>
      <c r="E209" s="208"/>
      <c r="F209" s="8"/>
    </row>
    <row r="210" spans="1:6" ht="15.75">
      <c r="A210" s="19"/>
      <c r="B210" s="91"/>
      <c r="D210" s="19"/>
      <c r="E210" s="208"/>
      <c r="F210" s="8"/>
    </row>
    <row r="211" spans="1:6" ht="15.75">
      <c r="A211" s="19"/>
      <c r="B211" s="91"/>
      <c r="D211" s="19"/>
      <c r="E211" s="208"/>
      <c r="F211" s="8"/>
    </row>
    <row r="212" spans="1:6" ht="15.75">
      <c r="A212" s="19"/>
      <c r="B212" s="19"/>
      <c r="D212" s="19"/>
      <c r="E212" s="208"/>
      <c r="F212" s="8" t="s">
        <v>147</v>
      </c>
    </row>
    <row r="213" spans="1:6" ht="15.75">
      <c r="A213" s="19"/>
      <c r="B213" s="19"/>
      <c r="D213" s="19"/>
      <c r="E213" s="208"/>
      <c r="F213" s="8"/>
    </row>
    <row r="214" spans="1:6" ht="15.75">
      <c r="A214" s="19"/>
      <c r="B214" s="29" t="s">
        <v>66</v>
      </c>
      <c r="D214" s="19"/>
      <c r="E214" s="208"/>
      <c r="F214" s="9">
        <f>SUM(F168:F208)</f>
        <v>0</v>
      </c>
    </row>
    <row r="215" spans="1:6" ht="15.75">
      <c r="A215" s="19"/>
      <c r="B215" s="29"/>
      <c r="D215" s="19"/>
      <c r="E215" s="208"/>
      <c r="F215" s="9"/>
    </row>
    <row r="216" spans="1:6" ht="15.75">
      <c r="A216" s="19"/>
      <c r="B216" s="29"/>
      <c r="D216" s="19"/>
      <c r="E216" s="208"/>
      <c r="F216" s="9"/>
    </row>
    <row r="217" spans="1:6" ht="15.75">
      <c r="A217" s="19"/>
      <c r="B217" s="80" t="s">
        <v>67</v>
      </c>
      <c r="D217" s="19"/>
      <c r="E217" s="217"/>
      <c r="F217" s="8"/>
    </row>
    <row r="218" spans="1:6" s="93" customFormat="1" ht="15.75">
      <c r="A218" s="19"/>
      <c r="B218" s="81"/>
      <c r="C218" s="76"/>
      <c r="D218" s="19"/>
      <c r="E218" s="217"/>
      <c r="F218" s="8"/>
    </row>
    <row r="219" spans="1:6" ht="15.75">
      <c r="A219" s="19"/>
      <c r="B219" s="80" t="s">
        <v>52</v>
      </c>
      <c r="D219" s="19"/>
      <c r="E219" s="217"/>
      <c r="F219" s="8"/>
    </row>
    <row r="220" spans="1:6" ht="15.75">
      <c r="A220" s="19"/>
      <c r="B220" s="81"/>
      <c r="C220" s="29"/>
      <c r="D220" s="19"/>
      <c r="E220" s="217"/>
      <c r="F220" s="8"/>
    </row>
    <row r="221" spans="1:6" ht="15.75">
      <c r="A221" s="19"/>
      <c r="B221" s="80" t="s">
        <v>285</v>
      </c>
      <c r="D221" s="19"/>
      <c r="E221" s="217"/>
      <c r="F221" s="8"/>
    </row>
    <row r="222" spans="1:6" ht="15.75">
      <c r="A222" s="19"/>
      <c r="B222" s="80"/>
      <c r="D222" s="19"/>
      <c r="E222" s="217"/>
      <c r="F222" s="8"/>
    </row>
    <row r="223" spans="1:6" ht="15.75">
      <c r="A223" s="19"/>
      <c r="B223" s="86" t="s">
        <v>260</v>
      </c>
      <c r="D223" s="19"/>
      <c r="E223" s="217"/>
      <c r="F223" s="8"/>
    </row>
    <row r="224" spans="1:6" ht="15.75">
      <c r="A224" s="19"/>
      <c r="B224" s="86" t="s">
        <v>261</v>
      </c>
      <c r="D224" s="19"/>
      <c r="E224" s="217"/>
      <c r="F224" s="8"/>
    </row>
    <row r="225" spans="1:6" ht="15.75">
      <c r="A225" s="19"/>
      <c r="B225" s="86" t="s">
        <v>262</v>
      </c>
      <c r="D225" s="19"/>
      <c r="E225" s="217"/>
      <c r="F225" s="8"/>
    </row>
    <row r="226" spans="1:6" ht="15.75">
      <c r="A226" s="19"/>
      <c r="B226" s="87"/>
      <c r="D226" s="19"/>
      <c r="E226" s="217"/>
      <c r="F226" s="8"/>
    </row>
    <row r="227" spans="1:6" ht="15.75">
      <c r="A227" s="19"/>
      <c r="B227" s="87"/>
      <c r="D227" s="19"/>
      <c r="E227" s="217"/>
      <c r="F227" s="8"/>
    </row>
    <row r="228" spans="1:6" ht="18">
      <c r="A228" s="19" t="s">
        <v>1</v>
      </c>
      <c r="B228" s="81" t="s">
        <v>45</v>
      </c>
      <c r="C228" s="76">
        <v>215</v>
      </c>
      <c r="D228" s="19" t="s">
        <v>2</v>
      </c>
      <c r="E228" s="217"/>
      <c r="F228" s="8">
        <f>C228*E228</f>
        <v>0</v>
      </c>
    </row>
    <row r="229" spans="1:6" ht="15.75">
      <c r="A229" s="19"/>
      <c r="B229" s="81"/>
      <c r="D229" s="19"/>
      <c r="E229" s="217"/>
      <c r="F229" s="8">
        <f>C229*E229</f>
        <v>0</v>
      </c>
    </row>
    <row r="230" spans="1:5" ht="15.75">
      <c r="A230" s="19"/>
      <c r="B230" s="81"/>
      <c r="C230" s="11"/>
      <c r="D230" s="11"/>
      <c r="E230" s="209"/>
    </row>
    <row r="231" spans="1:6" ht="15.75">
      <c r="A231" s="19" t="s">
        <v>3</v>
      </c>
      <c r="B231" s="81" t="s">
        <v>340</v>
      </c>
      <c r="D231" s="19"/>
      <c r="E231" s="217"/>
      <c r="F231" s="8"/>
    </row>
    <row r="232" spans="1:6" ht="15.75">
      <c r="A232" s="19"/>
      <c r="B232" s="81" t="s">
        <v>286</v>
      </c>
      <c r="D232" s="19"/>
      <c r="E232" s="217"/>
      <c r="F232" s="8"/>
    </row>
    <row r="233" spans="1:6" ht="15.75">
      <c r="A233" s="19"/>
      <c r="B233" s="81" t="s">
        <v>287</v>
      </c>
      <c r="D233" s="19"/>
      <c r="E233" s="217"/>
      <c r="F233" s="8"/>
    </row>
    <row r="234" spans="1:6" ht="15.75">
      <c r="A234" s="19"/>
      <c r="B234" s="81" t="s">
        <v>335</v>
      </c>
      <c r="C234" s="76">
        <v>58</v>
      </c>
      <c r="D234" s="19" t="s">
        <v>20</v>
      </c>
      <c r="E234" s="217"/>
      <c r="F234" s="8">
        <f>E234*C234</f>
        <v>0</v>
      </c>
    </row>
    <row r="235" spans="1:6" ht="15.75">
      <c r="A235" s="19"/>
      <c r="B235" s="81" t="s">
        <v>336</v>
      </c>
      <c r="C235" s="11"/>
      <c r="D235" s="19"/>
      <c r="E235" s="217"/>
      <c r="F235" s="8"/>
    </row>
    <row r="236" spans="1:6" ht="15.75">
      <c r="A236" s="19"/>
      <c r="B236" s="81"/>
      <c r="C236" s="11"/>
      <c r="D236" s="19"/>
      <c r="E236" s="217"/>
      <c r="F236" s="8"/>
    </row>
    <row r="237" spans="1:6" ht="15.75">
      <c r="A237" s="19"/>
      <c r="B237" s="81"/>
      <c r="C237" s="11"/>
      <c r="D237" s="19"/>
      <c r="E237" s="217"/>
      <c r="F237" s="8"/>
    </row>
    <row r="238" spans="1:6" ht="15.75">
      <c r="A238" s="19"/>
      <c r="B238" s="81"/>
      <c r="C238" s="11"/>
      <c r="D238" s="19"/>
      <c r="E238" s="217"/>
      <c r="F238" s="8"/>
    </row>
    <row r="239" spans="1:6" ht="15.75">
      <c r="A239" s="19"/>
      <c r="B239" s="81"/>
      <c r="C239" s="11"/>
      <c r="D239" s="19"/>
      <c r="E239" s="217"/>
      <c r="F239" s="8"/>
    </row>
    <row r="240" spans="1:6" ht="15.75">
      <c r="A240" s="19"/>
      <c r="B240" s="81"/>
      <c r="C240" s="11"/>
      <c r="D240" s="19"/>
      <c r="E240" s="217"/>
      <c r="F240" s="8"/>
    </row>
    <row r="241" spans="1:6" ht="15.75">
      <c r="A241" s="19"/>
      <c r="B241" s="81"/>
      <c r="C241" s="11"/>
      <c r="D241" s="19"/>
      <c r="E241" s="217"/>
      <c r="F241" s="8"/>
    </row>
    <row r="242" spans="1:6" ht="15.75">
      <c r="A242" s="19"/>
      <c r="B242" s="81"/>
      <c r="C242" s="11"/>
      <c r="D242" s="19"/>
      <c r="E242" s="217"/>
      <c r="F242" s="8"/>
    </row>
    <row r="243" spans="1:6" ht="15.75">
      <c r="A243" s="19"/>
      <c r="B243" s="81"/>
      <c r="C243" s="11"/>
      <c r="D243" s="19"/>
      <c r="E243" s="217"/>
      <c r="F243" s="8"/>
    </row>
    <row r="244" spans="1:6" ht="15.75">
      <c r="A244" s="19"/>
      <c r="B244" s="81"/>
      <c r="C244" s="11"/>
      <c r="D244" s="19"/>
      <c r="E244" s="217"/>
      <c r="F244" s="8"/>
    </row>
    <row r="245" spans="1:6" ht="15.75">
      <c r="A245" s="19"/>
      <c r="B245" s="81"/>
      <c r="C245" s="11"/>
      <c r="D245" s="19"/>
      <c r="E245" s="217"/>
      <c r="F245" s="8"/>
    </row>
    <row r="246" spans="1:6" ht="15.75">
      <c r="A246" s="19"/>
      <c r="B246" s="81"/>
      <c r="C246" s="11"/>
      <c r="D246" s="19"/>
      <c r="E246" s="217"/>
      <c r="F246" s="8"/>
    </row>
    <row r="247" spans="1:6" ht="15.75">
      <c r="A247" s="19"/>
      <c r="B247" s="81"/>
      <c r="C247" s="11"/>
      <c r="D247" s="19"/>
      <c r="E247" s="217"/>
      <c r="F247" s="8"/>
    </row>
    <row r="248" spans="1:6" ht="15.75">
      <c r="A248" s="19"/>
      <c r="B248" s="81"/>
      <c r="C248" s="11"/>
      <c r="D248" s="19"/>
      <c r="E248" s="217"/>
      <c r="F248" s="8"/>
    </row>
    <row r="249" spans="1:6" ht="15.75">
      <c r="A249" s="19"/>
      <c r="B249" s="81"/>
      <c r="C249" s="11"/>
      <c r="D249" s="19"/>
      <c r="E249" s="217"/>
      <c r="F249" s="8"/>
    </row>
    <row r="250" spans="1:6" ht="15.75">
      <c r="A250" s="19"/>
      <c r="B250" s="81"/>
      <c r="C250" s="11"/>
      <c r="D250" s="19"/>
      <c r="E250" s="217"/>
      <c r="F250" s="8"/>
    </row>
    <row r="251" spans="1:6" ht="15.75">
      <c r="A251" s="19"/>
      <c r="B251" s="81"/>
      <c r="C251" s="11"/>
      <c r="D251" s="19"/>
      <c r="E251" s="217"/>
      <c r="F251" s="8"/>
    </row>
    <row r="252" spans="1:6" ht="15.75">
      <c r="A252" s="19"/>
      <c r="B252" s="81"/>
      <c r="C252" s="11"/>
      <c r="D252" s="19"/>
      <c r="E252" s="217"/>
      <c r="F252" s="8"/>
    </row>
    <row r="253" spans="1:6" ht="15.75">
      <c r="A253" s="19"/>
      <c r="B253" s="81"/>
      <c r="C253" s="11"/>
      <c r="D253" s="19"/>
      <c r="E253" s="217"/>
      <c r="F253" s="8"/>
    </row>
    <row r="254" spans="1:6" ht="15.75">
      <c r="A254" s="19"/>
      <c r="B254" s="81"/>
      <c r="C254" s="11"/>
      <c r="D254" s="19"/>
      <c r="E254" s="217"/>
      <c r="F254" s="8"/>
    </row>
    <row r="255" spans="1:6" ht="15.75">
      <c r="A255" s="19"/>
      <c r="B255" s="81"/>
      <c r="D255" s="19"/>
      <c r="E255" s="209"/>
      <c r="F255" s="8"/>
    </row>
    <row r="256" spans="1:6" ht="15.75">
      <c r="A256" s="19"/>
      <c r="B256" s="81"/>
      <c r="D256" s="19"/>
      <c r="E256" s="217"/>
      <c r="F256" s="8"/>
    </row>
    <row r="257" spans="1:6" ht="15.75">
      <c r="A257" s="19"/>
      <c r="B257" s="81"/>
      <c r="D257" s="19"/>
      <c r="E257" s="217"/>
      <c r="F257" s="8"/>
    </row>
    <row r="258" spans="1:6" s="20" customFormat="1" ht="15.75">
      <c r="A258" s="19"/>
      <c r="B258" s="81"/>
      <c r="C258" s="76"/>
      <c r="D258" s="19"/>
      <c r="E258" s="217"/>
      <c r="F258" s="9"/>
    </row>
    <row r="259" spans="1:6" s="20" customFormat="1" ht="15.75">
      <c r="A259" s="19"/>
      <c r="B259" s="81"/>
      <c r="C259" s="76"/>
      <c r="D259" s="19"/>
      <c r="E259" s="217"/>
      <c r="F259" s="36"/>
    </row>
    <row r="260" spans="1:6" s="20" customFormat="1" ht="15.75">
      <c r="A260" s="19"/>
      <c r="B260" s="81"/>
      <c r="C260" s="19"/>
      <c r="D260" s="19"/>
      <c r="E260" s="217"/>
      <c r="F260" s="22"/>
    </row>
    <row r="261" spans="1:6" s="20" customFormat="1" ht="15.75">
      <c r="A261" s="19"/>
      <c r="B261" s="81"/>
      <c r="C261" s="19"/>
      <c r="D261" s="19"/>
      <c r="E261" s="217"/>
      <c r="F261" s="22"/>
    </row>
    <row r="262" spans="1:6" s="20" customFormat="1" ht="15.75">
      <c r="A262" s="19"/>
      <c r="B262" s="96" t="s">
        <v>53</v>
      </c>
      <c r="C262" s="19"/>
      <c r="D262" s="19"/>
      <c r="E262" s="217"/>
      <c r="F262" s="25">
        <f>SUM(F217:F261)</f>
        <v>0</v>
      </c>
    </row>
    <row r="263" spans="1:6" s="20" customFormat="1" ht="15.75">
      <c r="A263" s="19"/>
      <c r="B263" s="96"/>
      <c r="C263" s="19"/>
      <c r="D263" s="19"/>
      <c r="E263" s="217"/>
      <c r="F263" s="25"/>
    </row>
    <row r="264" spans="1:6" s="20" customFormat="1" ht="15.75">
      <c r="A264" s="19"/>
      <c r="B264" s="96"/>
      <c r="C264" s="19"/>
      <c r="D264" s="19"/>
      <c r="E264" s="217"/>
      <c r="F264" s="25"/>
    </row>
    <row r="265" spans="1:6" ht="15.75">
      <c r="A265" s="19"/>
      <c r="B265" s="80" t="s">
        <v>68</v>
      </c>
      <c r="C265" s="19"/>
      <c r="D265" s="19"/>
      <c r="E265" s="217"/>
      <c r="F265" s="25"/>
    </row>
    <row r="266" spans="1:6" ht="15.75">
      <c r="A266" s="19"/>
      <c r="B266" s="81"/>
      <c r="C266" s="29"/>
      <c r="D266" s="19"/>
      <c r="E266" s="208"/>
      <c r="F266" s="8"/>
    </row>
    <row r="267" spans="1:6" ht="15.75">
      <c r="A267" s="19"/>
      <c r="B267" s="97" t="s">
        <v>32</v>
      </c>
      <c r="D267" s="19"/>
      <c r="E267" s="208"/>
      <c r="F267" s="8">
        <f aca="true" t="shared" si="7" ref="F267:F272">C267*E267</f>
        <v>0</v>
      </c>
    </row>
    <row r="268" spans="1:6" ht="33.75">
      <c r="A268" s="19"/>
      <c r="B268" s="84" t="s">
        <v>36</v>
      </c>
      <c r="D268" s="19"/>
      <c r="E268" s="208"/>
      <c r="F268" s="8">
        <f t="shared" si="7"/>
        <v>0</v>
      </c>
    </row>
    <row r="269" spans="1:6" ht="15.75">
      <c r="A269" s="19"/>
      <c r="B269" s="98"/>
      <c r="D269" s="19"/>
      <c r="E269" s="208"/>
      <c r="F269" s="8">
        <f t="shared" si="7"/>
        <v>0</v>
      </c>
    </row>
    <row r="270" spans="1:6" ht="15.75">
      <c r="A270" s="12" t="s">
        <v>1</v>
      </c>
      <c r="B270" s="81" t="s">
        <v>70</v>
      </c>
      <c r="E270" s="211"/>
      <c r="F270" s="8">
        <f t="shared" si="7"/>
        <v>0</v>
      </c>
    </row>
    <row r="271" spans="2:6" ht="15.75">
      <c r="B271" s="81"/>
      <c r="E271" s="211"/>
      <c r="F271" s="8">
        <f t="shared" si="7"/>
        <v>0</v>
      </c>
    </row>
    <row r="272" spans="1:6" ht="18">
      <c r="A272" s="19"/>
      <c r="B272" s="80" t="s">
        <v>37</v>
      </c>
      <c r="C272" s="76">
        <v>1</v>
      </c>
      <c r="D272" s="12" t="s">
        <v>5</v>
      </c>
      <c r="E272" s="208"/>
      <c r="F272" s="8">
        <f t="shared" si="7"/>
        <v>0</v>
      </c>
    </row>
    <row r="273" spans="1:6" ht="15.75">
      <c r="A273" s="19"/>
      <c r="B273" s="87" t="s">
        <v>111</v>
      </c>
      <c r="D273" s="19"/>
      <c r="E273" s="208"/>
      <c r="F273" s="8"/>
    </row>
    <row r="274" spans="1:6" ht="15.75">
      <c r="A274" s="19"/>
      <c r="B274" s="81"/>
      <c r="D274" s="19"/>
      <c r="E274" s="208"/>
      <c r="F274" s="8"/>
    </row>
    <row r="275" spans="1:6" ht="18">
      <c r="A275" s="19" t="s">
        <v>3</v>
      </c>
      <c r="B275" s="81" t="s">
        <v>125</v>
      </c>
      <c r="C275" s="76">
        <v>55</v>
      </c>
      <c r="D275" s="19" t="s">
        <v>2</v>
      </c>
      <c r="E275" s="211"/>
      <c r="F275" s="8">
        <f>C275*E275</f>
        <v>0</v>
      </c>
    </row>
    <row r="276" spans="1:6" ht="15.75">
      <c r="A276" s="19"/>
      <c r="B276" s="81"/>
      <c r="D276" s="19"/>
      <c r="E276" s="211"/>
      <c r="F276" s="8"/>
    </row>
    <row r="277" spans="1:6" ht="15.75">
      <c r="A277" s="19"/>
      <c r="B277" s="80" t="s">
        <v>38</v>
      </c>
      <c r="C277" s="76">
        <v>45</v>
      </c>
      <c r="D277" s="19" t="s">
        <v>20</v>
      </c>
      <c r="E277" s="208"/>
      <c r="F277" s="8">
        <f>C277*E277</f>
        <v>0</v>
      </c>
    </row>
    <row r="278" spans="1:6" ht="15.75">
      <c r="A278" s="19"/>
      <c r="B278" s="87" t="s">
        <v>39</v>
      </c>
      <c r="D278" s="19"/>
      <c r="E278" s="208"/>
      <c r="F278" s="8"/>
    </row>
    <row r="279" spans="1:6" ht="15.75">
      <c r="A279" s="19"/>
      <c r="B279" s="87"/>
      <c r="D279" s="19"/>
      <c r="E279" s="208"/>
      <c r="F279" s="8"/>
    </row>
    <row r="280" spans="1:6" ht="15.75">
      <c r="A280" s="19" t="s">
        <v>4</v>
      </c>
      <c r="B280" s="37" t="s">
        <v>114</v>
      </c>
      <c r="C280" s="76">
        <v>0.07</v>
      </c>
      <c r="D280" s="12" t="s">
        <v>24</v>
      </c>
      <c r="E280" s="216"/>
      <c r="F280" s="8">
        <f>C280*E280</f>
        <v>0</v>
      </c>
    </row>
    <row r="281" spans="1:6" ht="15.75">
      <c r="A281" s="19"/>
      <c r="E281" s="216"/>
      <c r="F281" s="8"/>
    </row>
    <row r="282" spans="1:6" ht="15.75">
      <c r="A282" s="19"/>
      <c r="B282" s="87" t="s">
        <v>123</v>
      </c>
      <c r="D282" s="19"/>
      <c r="E282" s="208"/>
      <c r="F282" s="8"/>
    </row>
    <row r="283" spans="1:6" ht="15.75">
      <c r="A283" s="19"/>
      <c r="B283" s="87"/>
      <c r="D283" s="19"/>
      <c r="E283" s="208"/>
      <c r="F283" s="8"/>
    </row>
    <row r="284" spans="1:6" s="20" customFormat="1" ht="15.75">
      <c r="A284" s="19" t="s">
        <v>6</v>
      </c>
      <c r="B284" s="37" t="s">
        <v>114</v>
      </c>
      <c r="C284" s="76">
        <v>0.04</v>
      </c>
      <c r="D284" s="12" t="s">
        <v>24</v>
      </c>
      <c r="E284" s="216"/>
      <c r="F284" s="8">
        <f>C284*E284</f>
        <v>0</v>
      </c>
    </row>
    <row r="285" spans="1:6" s="20" customFormat="1" ht="15.75">
      <c r="A285" s="19"/>
      <c r="B285" s="37"/>
      <c r="C285" s="76"/>
      <c r="D285" s="12"/>
      <c r="E285" s="216"/>
      <c r="F285" s="8"/>
    </row>
    <row r="286" spans="1:6" s="20" customFormat="1" ht="15.75">
      <c r="A286" s="19"/>
      <c r="B286" s="80" t="s">
        <v>69</v>
      </c>
      <c r="C286" s="76"/>
      <c r="D286" s="19"/>
      <c r="E286" s="208"/>
      <c r="F286" s="8"/>
    </row>
    <row r="287" spans="1:6" s="20" customFormat="1" ht="15.75">
      <c r="A287" s="19"/>
      <c r="B287" s="80" t="s">
        <v>71</v>
      </c>
      <c r="C287" s="19"/>
      <c r="D287" s="19"/>
      <c r="E287" s="217"/>
      <c r="F287" s="8"/>
    </row>
    <row r="288" spans="1:6" s="20" customFormat="1" ht="15.75">
      <c r="A288" s="12"/>
      <c r="B288" s="99" t="s">
        <v>311</v>
      </c>
      <c r="C288" s="19"/>
      <c r="D288" s="12"/>
      <c r="E288" s="40"/>
      <c r="F288" s="8"/>
    </row>
    <row r="289" spans="1:6" s="20" customFormat="1" ht="15.75">
      <c r="A289" s="12"/>
      <c r="B289" s="99" t="s">
        <v>312</v>
      </c>
      <c r="C289" s="19"/>
      <c r="D289" s="12"/>
      <c r="E289" s="40"/>
      <c r="F289" s="8"/>
    </row>
    <row r="290" spans="1:6" s="20" customFormat="1" ht="15.75">
      <c r="A290" s="12"/>
      <c r="B290" s="99" t="s">
        <v>313</v>
      </c>
      <c r="C290" s="19"/>
      <c r="D290" s="12"/>
      <c r="E290" s="40"/>
      <c r="F290" s="8"/>
    </row>
    <row r="291" spans="1:6" s="20" customFormat="1" ht="15.75">
      <c r="A291" s="12"/>
      <c r="B291" s="99" t="s">
        <v>314</v>
      </c>
      <c r="C291" s="19"/>
      <c r="D291" s="12"/>
      <c r="E291" s="40"/>
      <c r="F291" s="8"/>
    </row>
    <row r="292" spans="1:6" s="20" customFormat="1" ht="15.75">
      <c r="A292" s="12"/>
      <c r="B292" s="99" t="s">
        <v>315</v>
      </c>
      <c r="C292" s="19"/>
      <c r="D292" s="12"/>
      <c r="E292" s="40"/>
      <c r="F292" s="8"/>
    </row>
    <row r="293" spans="2:6" ht="15.75">
      <c r="B293" s="99" t="s">
        <v>316</v>
      </c>
      <c r="C293" s="19"/>
      <c r="E293" s="40"/>
      <c r="F293" s="8"/>
    </row>
    <row r="294" spans="2:6" ht="15.75">
      <c r="B294" s="31"/>
      <c r="C294" s="19"/>
      <c r="E294" s="40"/>
      <c r="F294" s="8"/>
    </row>
    <row r="295" spans="1:6" ht="15.75">
      <c r="A295" s="12" t="s">
        <v>7</v>
      </c>
      <c r="B295" s="81" t="s">
        <v>275</v>
      </c>
      <c r="C295" s="76">
        <v>2</v>
      </c>
      <c r="D295" s="19" t="s">
        <v>21</v>
      </c>
      <c r="E295" s="217"/>
      <c r="F295" s="8">
        <f>C295*E295</f>
        <v>0</v>
      </c>
    </row>
    <row r="296" spans="2:6" ht="15.75">
      <c r="B296" s="81"/>
      <c r="D296" s="19"/>
      <c r="E296" s="217"/>
      <c r="F296" s="8">
        <f>C296*E296</f>
        <v>0</v>
      </c>
    </row>
    <row r="297" spans="1:6" ht="15.75">
      <c r="A297" s="12" t="s">
        <v>8</v>
      </c>
      <c r="B297" s="81" t="s">
        <v>184</v>
      </c>
      <c r="C297" s="76">
        <v>4</v>
      </c>
      <c r="D297" s="19" t="s">
        <v>21</v>
      </c>
      <c r="E297" s="217"/>
      <c r="F297" s="8">
        <f>C297*E297</f>
        <v>0</v>
      </c>
    </row>
    <row r="298" spans="2:6" ht="15.75">
      <c r="B298" s="81"/>
      <c r="D298" s="19"/>
      <c r="E298" s="217"/>
      <c r="F298" s="8">
        <f>C298*E298</f>
        <v>0</v>
      </c>
    </row>
    <row r="299" spans="1:6" ht="15.75">
      <c r="A299" s="12" t="s">
        <v>9</v>
      </c>
      <c r="B299" s="81" t="s">
        <v>185</v>
      </c>
      <c r="C299" s="76">
        <v>2</v>
      </c>
      <c r="D299" s="19" t="s">
        <v>21</v>
      </c>
      <c r="E299" s="217"/>
      <c r="F299" s="8">
        <f>C299*E299</f>
        <v>0</v>
      </c>
    </row>
    <row r="300" ht="15.75">
      <c r="E300" s="209"/>
    </row>
    <row r="301" spans="1:6" ht="15.75">
      <c r="A301" s="12" t="s">
        <v>10</v>
      </c>
      <c r="B301" s="81" t="s">
        <v>186</v>
      </c>
      <c r="C301" s="76">
        <v>1</v>
      </c>
      <c r="D301" s="19" t="s">
        <v>21</v>
      </c>
      <c r="E301" s="217"/>
      <c r="F301" s="8">
        <f>C301*E301</f>
        <v>0</v>
      </c>
    </row>
    <row r="302" spans="2:6" ht="15.75">
      <c r="B302" s="100"/>
      <c r="D302" s="19"/>
      <c r="E302" s="217"/>
      <c r="F302" s="8">
        <f>C302*E302</f>
        <v>0</v>
      </c>
    </row>
    <row r="303" spans="1:6" ht="15.75">
      <c r="A303" s="12" t="s">
        <v>11</v>
      </c>
      <c r="B303" s="81" t="s">
        <v>187</v>
      </c>
      <c r="C303" s="76">
        <v>5</v>
      </c>
      <c r="D303" s="19" t="s">
        <v>21</v>
      </c>
      <c r="E303" s="217"/>
      <c r="F303" s="8">
        <f>C303*E303</f>
        <v>0</v>
      </c>
    </row>
    <row r="304" spans="2:6" ht="15.75">
      <c r="B304" s="81"/>
      <c r="D304" s="19"/>
      <c r="E304" s="217"/>
      <c r="F304" s="8"/>
    </row>
    <row r="305" spans="2:6" ht="15.75">
      <c r="B305" s="101" t="s">
        <v>294</v>
      </c>
      <c r="D305" s="19"/>
      <c r="E305" s="217"/>
      <c r="F305" s="9" t="s">
        <v>147</v>
      </c>
    </row>
    <row r="306" spans="2:6" ht="10.5" customHeight="1">
      <c r="B306" s="81"/>
      <c r="D306" s="19"/>
      <c r="E306" s="217"/>
      <c r="F306" s="8">
        <f>C306*E306</f>
        <v>0</v>
      </c>
    </row>
    <row r="307" spans="1:6" ht="15.75">
      <c r="A307" s="12" t="s">
        <v>12</v>
      </c>
      <c r="B307" s="81" t="s">
        <v>275</v>
      </c>
      <c r="C307" s="76">
        <v>2</v>
      </c>
      <c r="D307" s="19" t="s">
        <v>21</v>
      </c>
      <c r="E307" s="217"/>
      <c r="F307" s="8">
        <f>C307*E307</f>
        <v>0</v>
      </c>
    </row>
    <row r="308" spans="2:6" ht="12" customHeight="1">
      <c r="B308" s="81"/>
      <c r="D308" s="19"/>
      <c r="E308" s="217"/>
      <c r="F308" s="8"/>
    </row>
    <row r="309" spans="1:6" ht="15.75">
      <c r="A309" s="12" t="s">
        <v>13</v>
      </c>
      <c r="B309" s="81" t="s">
        <v>184</v>
      </c>
      <c r="C309" s="76">
        <v>4</v>
      </c>
      <c r="D309" s="19" t="s">
        <v>21</v>
      </c>
      <c r="E309" s="217"/>
      <c r="F309" s="8">
        <f>C309*E309</f>
        <v>0</v>
      </c>
    </row>
    <row r="310" spans="2:6" ht="6.75" customHeight="1">
      <c r="B310" s="81"/>
      <c r="D310" s="19"/>
      <c r="E310" s="217"/>
      <c r="F310" s="8"/>
    </row>
    <row r="311" spans="1:6" ht="15.75">
      <c r="A311" s="12" t="s">
        <v>14</v>
      </c>
      <c r="B311" s="81" t="s">
        <v>185</v>
      </c>
      <c r="C311" s="76">
        <v>2</v>
      </c>
      <c r="D311" s="19" t="s">
        <v>21</v>
      </c>
      <c r="E311" s="217"/>
      <c r="F311" s="8">
        <f>C311*E311</f>
        <v>0</v>
      </c>
    </row>
    <row r="312" spans="2:6" ht="15.75">
      <c r="B312" s="29"/>
      <c r="D312" s="19"/>
      <c r="E312" s="217"/>
      <c r="F312" s="8"/>
    </row>
    <row r="313" spans="1:6" ht="15.75">
      <c r="A313" s="12" t="s">
        <v>15</v>
      </c>
      <c r="B313" s="81" t="s">
        <v>186</v>
      </c>
      <c r="C313" s="76">
        <v>1</v>
      </c>
      <c r="D313" s="19" t="s">
        <v>21</v>
      </c>
      <c r="E313" s="217"/>
      <c r="F313" s="8">
        <f>C313*E313</f>
        <v>0</v>
      </c>
    </row>
    <row r="314" spans="2:6" ht="15.75">
      <c r="B314" s="100"/>
      <c r="D314" s="19"/>
      <c r="E314" s="217"/>
      <c r="F314" s="8"/>
    </row>
    <row r="315" spans="1:6" ht="15.75">
      <c r="A315" s="12" t="s">
        <v>361</v>
      </c>
      <c r="B315" s="81" t="s">
        <v>187</v>
      </c>
      <c r="C315" s="76">
        <v>5</v>
      </c>
      <c r="D315" s="19" t="s">
        <v>21</v>
      </c>
      <c r="E315" s="217"/>
      <c r="F315" s="8">
        <f>C315*E315</f>
        <v>0</v>
      </c>
    </row>
    <row r="316" spans="2:6" ht="15.75">
      <c r="B316" s="102"/>
      <c r="D316" s="103"/>
      <c r="E316" s="219"/>
      <c r="F316" s="104"/>
    </row>
    <row r="317" spans="2:6" ht="15.75">
      <c r="B317" s="29" t="s">
        <v>72</v>
      </c>
      <c r="D317" s="19"/>
      <c r="E317" s="217"/>
      <c r="F317" s="25">
        <f>SUM(F269:F315)</f>
        <v>0</v>
      </c>
    </row>
    <row r="318" spans="2:6" ht="15.75">
      <c r="B318" s="29"/>
      <c r="D318" s="19"/>
      <c r="E318" s="217"/>
      <c r="F318" s="25"/>
    </row>
    <row r="319" spans="1:6" ht="15.75">
      <c r="A319" s="19"/>
      <c r="B319" s="44" t="s">
        <v>73</v>
      </c>
      <c r="D319" s="19"/>
      <c r="E319" s="208"/>
      <c r="F319" s="8"/>
    </row>
    <row r="320" spans="1:6" ht="15.75">
      <c r="A320" s="19"/>
      <c r="B320" s="44"/>
      <c r="D320" s="19"/>
      <c r="E320" s="208"/>
      <c r="F320" s="8"/>
    </row>
    <row r="321" spans="1:6" ht="15.75">
      <c r="A321" s="19"/>
      <c r="B321" s="80" t="s">
        <v>74</v>
      </c>
      <c r="D321" s="19"/>
      <c r="E321" s="208"/>
      <c r="F321" s="8"/>
    </row>
    <row r="322" spans="1:6" ht="15.75">
      <c r="A322" s="19"/>
      <c r="B322" s="80"/>
      <c r="D322" s="19"/>
      <c r="E322" s="208"/>
      <c r="F322" s="8"/>
    </row>
    <row r="323" spans="1:6" ht="15.75">
      <c r="A323" s="19"/>
      <c r="B323" s="80" t="s">
        <v>71</v>
      </c>
      <c r="D323" s="19"/>
      <c r="E323" s="208"/>
      <c r="F323" s="8"/>
    </row>
    <row r="324" spans="2:6" ht="15.75">
      <c r="B324" s="86" t="s">
        <v>220</v>
      </c>
      <c r="D324" s="19"/>
      <c r="E324" s="208"/>
      <c r="F324" s="8"/>
    </row>
    <row r="325" spans="2:6" ht="15.75">
      <c r="B325" s="86" t="s">
        <v>295</v>
      </c>
      <c r="D325" s="19"/>
      <c r="E325" s="208"/>
      <c r="F325" s="8"/>
    </row>
    <row r="326" spans="2:6" ht="15.75">
      <c r="B326" s="86" t="s">
        <v>317</v>
      </c>
      <c r="D326" s="19"/>
      <c r="E326" s="208"/>
      <c r="F326" s="8"/>
    </row>
    <row r="327" spans="2:6" ht="15.75">
      <c r="B327" s="86" t="s">
        <v>318</v>
      </c>
      <c r="D327" s="19"/>
      <c r="E327" s="208"/>
      <c r="F327" s="8"/>
    </row>
    <row r="328" spans="2:6" ht="15.75">
      <c r="B328" s="94" t="s">
        <v>319</v>
      </c>
      <c r="D328" s="19"/>
      <c r="E328" s="208"/>
      <c r="F328" s="8"/>
    </row>
    <row r="329" spans="2:6" ht="15.75">
      <c r="B329" s="94"/>
      <c r="D329" s="19"/>
      <c r="E329" s="208"/>
      <c r="F329" s="8"/>
    </row>
    <row r="330" spans="1:6" ht="15.75">
      <c r="A330" s="12" t="s">
        <v>1</v>
      </c>
      <c r="B330" s="81" t="s">
        <v>290</v>
      </c>
      <c r="D330" s="19"/>
      <c r="E330" s="208"/>
      <c r="F330" s="8"/>
    </row>
    <row r="331" spans="2:6" ht="15.75">
      <c r="B331" s="81" t="s">
        <v>291</v>
      </c>
      <c r="D331" s="19"/>
      <c r="E331" s="208"/>
      <c r="F331" s="8"/>
    </row>
    <row r="332" spans="2:6" ht="15.75">
      <c r="B332" s="81" t="s">
        <v>292</v>
      </c>
      <c r="D332" s="19"/>
      <c r="E332" s="208"/>
      <c r="F332" s="8"/>
    </row>
    <row r="333" spans="2:6" ht="15.75">
      <c r="B333" s="81" t="s">
        <v>279</v>
      </c>
      <c r="C333" s="76">
        <v>1</v>
      </c>
      <c r="D333" s="19" t="s">
        <v>21</v>
      </c>
      <c r="E333" s="220"/>
      <c r="F333" s="8">
        <f>C333*E333</f>
        <v>0</v>
      </c>
    </row>
    <row r="334" spans="2:6" ht="15.75">
      <c r="B334" s="105"/>
      <c r="C334" s="19"/>
      <c r="D334" s="19"/>
      <c r="E334" s="221"/>
      <c r="F334" s="8">
        <f>C334*E334</f>
        <v>0</v>
      </c>
    </row>
    <row r="335" spans="1:6" s="20" customFormat="1" ht="15.75">
      <c r="A335" s="19"/>
      <c r="B335" s="80" t="s">
        <v>75</v>
      </c>
      <c r="C335" s="19"/>
      <c r="D335" s="19"/>
      <c r="E335" s="217"/>
      <c r="F335" s="22"/>
    </row>
    <row r="336" spans="1:6" s="20" customFormat="1" ht="15.75">
      <c r="A336" s="19"/>
      <c r="B336" s="74" t="s">
        <v>320</v>
      </c>
      <c r="C336" s="19"/>
      <c r="D336" s="19"/>
      <c r="E336" s="217"/>
      <c r="F336" s="22"/>
    </row>
    <row r="337" spans="1:6" s="20" customFormat="1" ht="15.75">
      <c r="A337" s="19"/>
      <c r="B337" s="74" t="s">
        <v>321</v>
      </c>
      <c r="C337" s="19"/>
      <c r="D337" s="19"/>
      <c r="E337" s="217"/>
      <c r="F337" s="22"/>
    </row>
    <row r="338" spans="1:6" s="20" customFormat="1" ht="15.75">
      <c r="A338" s="19"/>
      <c r="B338" s="74" t="s">
        <v>322</v>
      </c>
      <c r="C338" s="19"/>
      <c r="D338" s="19"/>
      <c r="E338" s="217"/>
      <c r="F338" s="22"/>
    </row>
    <row r="339" spans="1:6" s="20" customFormat="1" ht="15.75">
      <c r="A339" s="19"/>
      <c r="B339" s="74" t="s">
        <v>323</v>
      </c>
      <c r="C339" s="19"/>
      <c r="D339" s="19"/>
      <c r="E339" s="217"/>
      <c r="F339" s="22"/>
    </row>
    <row r="340" spans="1:6" s="20" customFormat="1" ht="15.75">
      <c r="A340" s="19"/>
      <c r="B340" s="74" t="s">
        <v>324</v>
      </c>
      <c r="C340" s="19"/>
      <c r="D340" s="19"/>
      <c r="E340" s="217"/>
      <c r="F340" s="22"/>
    </row>
    <row r="341" spans="1:6" s="20" customFormat="1" ht="15.75">
      <c r="A341" s="19"/>
      <c r="B341" s="31" t="s">
        <v>325</v>
      </c>
      <c r="C341" s="19"/>
      <c r="D341" s="19"/>
      <c r="E341" s="217"/>
      <c r="F341" s="22"/>
    </row>
    <row r="342" spans="1:6" s="20" customFormat="1" ht="15.75">
      <c r="A342" s="19"/>
      <c r="B342" s="31" t="s">
        <v>326</v>
      </c>
      <c r="C342" s="19"/>
      <c r="D342" s="19"/>
      <c r="E342" s="217"/>
      <c r="F342" s="22"/>
    </row>
    <row r="343" spans="1:6" s="20" customFormat="1" ht="15.75">
      <c r="A343" s="19"/>
      <c r="B343" s="31"/>
      <c r="C343" s="19"/>
      <c r="D343" s="19"/>
      <c r="E343" s="217"/>
      <c r="F343" s="22"/>
    </row>
    <row r="344" spans="1:6" ht="15.75">
      <c r="A344" s="19" t="s">
        <v>3</v>
      </c>
      <c r="B344" s="81" t="s">
        <v>76</v>
      </c>
      <c r="C344" s="76">
        <v>18</v>
      </c>
      <c r="D344" s="19" t="s">
        <v>22</v>
      </c>
      <c r="E344" s="208"/>
      <c r="F344" s="8">
        <f>C344*E344</f>
        <v>0</v>
      </c>
    </row>
    <row r="345" spans="1:6" ht="15.75">
      <c r="A345" s="19"/>
      <c r="B345" s="87"/>
      <c r="D345" s="19"/>
      <c r="E345" s="208"/>
      <c r="F345" s="22"/>
    </row>
    <row r="346" spans="1:6" ht="15.75">
      <c r="A346" s="19" t="s">
        <v>4</v>
      </c>
      <c r="B346" s="81" t="s">
        <v>77</v>
      </c>
      <c r="C346" s="76">
        <v>4</v>
      </c>
      <c r="D346" s="19" t="s">
        <v>22</v>
      </c>
      <c r="E346" s="208"/>
      <c r="F346" s="8">
        <f>C346*E346</f>
        <v>0</v>
      </c>
    </row>
    <row r="347" spans="1:6" ht="15.75">
      <c r="A347" s="19"/>
      <c r="B347" s="81"/>
      <c r="C347" s="11"/>
      <c r="D347" s="19"/>
      <c r="E347" s="209"/>
      <c r="F347" s="22"/>
    </row>
    <row r="348" spans="1:6" ht="15.75">
      <c r="A348" s="38"/>
      <c r="B348" s="42" t="s">
        <v>126</v>
      </c>
      <c r="D348" s="38"/>
      <c r="E348" s="40"/>
      <c r="F348" s="40"/>
    </row>
    <row r="349" spans="1:6" ht="15.75">
      <c r="A349" s="38" t="s">
        <v>6</v>
      </c>
      <c r="B349" s="43" t="s">
        <v>265</v>
      </c>
      <c r="C349" s="76">
        <v>22</v>
      </c>
      <c r="D349" s="38" t="s">
        <v>21</v>
      </c>
      <c r="E349" s="40"/>
      <c r="F349" s="8">
        <f>E349*C349</f>
        <v>0</v>
      </c>
    </row>
    <row r="350" spans="1:5" ht="15.75">
      <c r="A350" s="38"/>
      <c r="B350" s="43"/>
      <c r="E350" s="209"/>
    </row>
    <row r="351" spans="1:6" ht="15.75">
      <c r="A351" s="38"/>
      <c r="B351" s="42" t="s">
        <v>127</v>
      </c>
      <c r="D351" s="38"/>
      <c r="E351" s="40"/>
      <c r="F351" s="40"/>
    </row>
    <row r="352" spans="1:5" ht="15.75">
      <c r="A352" s="38" t="s">
        <v>7</v>
      </c>
      <c r="B352" s="20" t="s">
        <v>263</v>
      </c>
      <c r="C352" s="11"/>
      <c r="D352" s="11"/>
      <c r="E352" s="209"/>
    </row>
    <row r="353" spans="1:6" ht="15.75">
      <c r="A353" s="38"/>
      <c r="B353" s="20" t="s">
        <v>264</v>
      </c>
      <c r="C353" s="76">
        <v>22</v>
      </c>
      <c r="D353" s="38" t="s">
        <v>21</v>
      </c>
      <c r="E353" s="40"/>
      <c r="F353" s="8">
        <f>E353*C353</f>
        <v>0</v>
      </c>
    </row>
    <row r="354" spans="1:5" ht="15.75">
      <c r="A354" s="38"/>
      <c r="B354" s="20"/>
      <c r="C354" s="11"/>
      <c r="D354" s="11"/>
      <c r="E354" s="209"/>
    </row>
    <row r="355" spans="1:6" ht="15.75">
      <c r="A355" s="38"/>
      <c r="B355" s="43"/>
      <c r="D355" s="38"/>
      <c r="E355" s="40"/>
      <c r="F355" s="8"/>
    </row>
    <row r="356" spans="1:6" ht="15.75">
      <c r="A356" s="38"/>
      <c r="B356" s="43"/>
      <c r="D356" s="38"/>
      <c r="E356" s="40"/>
      <c r="F356" s="8"/>
    </row>
    <row r="357" spans="1:6" ht="15.75">
      <c r="A357" s="38"/>
      <c r="B357" s="29"/>
      <c r="D357" s="38"/>
      <c r="E357" s="40"/>
      <c r="F357" s="25"/>
    </row>
    <row r="358" spans="1:6" ht="15.75">
      <c r="A358" s="19"/>
      <c r="B358" s="29"/>
      <c r="D358" s="19"/>
      <c r="E358" s="217"/>
      <c r="F358" s="22"/>
    </row>
    <row r="359" spans="1:6" ht="15.75">
      <c r="A359" s="19"/>
      <c r="B359" s="29"/>
      <c r="D359" s="19"/>
      <c r="E359" s="217"/>
      <c r="F359" s="25"/>
    </row>
    <row r="360" spans="1:6" ht="15.75">
      <c r="A360" s="19"/>
      <c r="B360" s="29"/>
      <c r="D360" s="19"/>
      <c r="E360" s="217"/>
      <c r="F360" s="22"/>
    </row>
    <row r="361" spans="1:6" ht="15.75">
      <c r="A361" s="19"/>
      <c r="B361" s="90"/>
      <c r="D361" s="19"/>
      <c r="E361" s="217"/>
      <c r="F361" s="22"/>
    </row>
    <row r="362" spans="1:6" ht="15.75">
      <c r="A362" s="19"/>
      <c r="B362" s="90"/>
      <c r="D362" s="19"/>
      <c r="E362" s="217"/>
      <c r="F362" s="22"/>
    </row>
    <row r="363" spans="1:6" ht="15.75">
      <c r="A363" s="19"/>
      <c r="B363" s="91"/>
      <c r="D363" s="19"/>
      <c r="E363" s="217"/>
      <c r="F363" s="83"/>
    </row>
    <row r="364" spans="1:6" ht="15.75">
      <c r="A364" s="19"/>
      <c r="B364" s="91"/>
      <c r="D364" s="19"/>
      <c r="E364" s="217"/>
      <c r="F364" s="22"/>
    </row>
    <row r="365" spans="1:6" ht="15.75">
      <c r="A365" s="19"/>
      <c r="B365" s="91"/>
      <c r="D365" s="19"/>
      <c r="E365" s="217"/>
      <c r="F365" s="22"/>
    </row>
    <row r="366" spans="1:6" ht="15.75">
      <c r="A366" s="19"/>
      <c r="B366" s="29" t="s">
        <v>147</v>
      </c>
      <c r="D366" s="19"/>
      <c r="E366" s="217"/>
      <c r="F366" s="22"/>
    </row>
    <row r="367" spans="1:6" ht="15.75">
      <c r="A367" s="19"/>
      <c r="B367" s="29"/>
      <c r="D367" s="19"/>
      <c r="E367" s="217"/>
      <c r="F367" s="22">
        <f>F359</f>
        <v>0</v>
      </c>
    </row>
    <row r="368" spans="1:6" ht="15.75">
      <c r="A368" s="19"/>
      <c r="B368" s="29" t="s">
        <v>78</v>
      </c>
      <c r="D368" s="19"/>
      <c r="E368" s="217"/>
      <c r="F368" s="25">
        <f>SUM(F324:F360)</f>
        <v>0</v>
      </c>
    </row>
    <row r="369" spans="1:6" ht="15.75">
      <c r="A369" s="19"/>
      <c r="D369" s="19"/>
      <c r="E369" s="217"/>
      <c r="F369" s="25"/>
    </row>
    <row r="370" spans="1:6" ht="15.75">
      <c r="A370" s="19"/>
      <c r="D370" s="19"/>
      <c r="E370" s="217"/>
      <c r="F370" s="25"/>
    </row>
    <row r="371" spans="1:6" ht="15.75">
      <c r="A371" s="19"/>
      <c r="B371" s="44" t="s">
        <v>79</v>
      </c>
      <c r="D371" s="19"/>
      <c r="E371" s="217"/>
      <c r="F371" s="25"/>
    </row>
    <row r="372" spans="1:6" ht="15.75">
      <c r="A372" s="19"/>
      <c r="B372" s="81"/>
      <c r="D372" s="19"/>
      <c r="E372" s="217"/>
      <c r="F372" s="25"/>
    </row>
    <row r="373" spans="1:6" ht="15.75">
      <c r="A373" s="19"/>
      <c r="B373" s="80" t="s">
        <v>128</v>
      </c>
      <c r="D373" s="19"/>
      <c r="E373" s="217"/>
      <c r="F373" s="25"/>
    </row>
    <row r="374" spans="1:6" ht="15.75">
      <c r="A374" s="19"/>
      <c r="B374" s="81"/>
      <c r="D374" s="19"/>
      <c r="E374" s="217"/>
      <c r="F374" s="25"/>
    </row>
    <row r="375" spans="1:6" ht="15.75">
      <c r="A375" s="19"/>
      <c r="B375" s="81"/>
      <c r="D375" s="19"/>
      <c r="E375" s="217"/>
      <c r="F375" s="25"/>
    </row>
    <row r="376" spans="1:6" ht="15.75">
      <c r="A376" s="19"/>
      <c r="B376" s="80" t="s">
        <v>129</v>
      </c>
      <c r="D376" s="19"/>
      <c r="E376" s="217"/>
      <c r="F376" s="25"/>
    </row>
    <row r="377" spans="1:6" ht="15.75">
      <c r="A377" s="19"/>
      <c r="B377" s="29"/>
      <c r="C377" s="26"/>
      <c r="D377" s="26"/>
      <c r="E377" s="222"/>
      <c r="F377" s="62"/>
    </row>
    <row r="378" spans="1:6" ht="15.75">
      <c r="A378" s="19"/>
      <c r="B378" s="59" t="s">
        <v>276</v>
      </c>
      <c r="C378" s="26"/>
      <c r="D378" s="26"/>
      <c r="E378" s="222"/>
      <c r="F378" s="62"/>
    </row>
    <row r="379" spans="1:8" ht="15.75">
      <c r="A379" s="19"/>
      <c r="B379" s="20"/>
      <c r="C379" s="26"/>
      <c r="E379" s="223"/>
      <c r="F379" s="9"/>
      <c r="H379" s="106"/>
    </row>
    <row r="380" spans="1:6" ht="15.75">
      <c r="A380" s="19" t="s">
        <v>1</v>
      </c>
      <c r="B380" s="20" t="s">
        <v>407</v>
      </c>
      <c r="C380" s="26"/>
      <c r="D380" s="12" t="s">
        <v>23</v>
      </c>
      <c r="E380" s="223"/>
      <c r="F380" s="8">
        <f>E380</f>
        <v>0</v>
      </c>
    </row>
    <row r="381" spans="1:6" ht="15.75">
      <c r="A381" s="19"/>
      <c r="B381" s="20" t="s">
        <v>277</v>
      </c>
      <c r="C381" s="26"/>
      <c r="D381" s="20"/>
      <c r="E381" s="212"/>
      <c r="F381" s="20"/>
    </row>
    <row r="382" spans="1:6" s="55" customFormat="1" ht="224.25" customHeight="1">
      <c r="A382" s="107"/>
      <c r="B382" s="150" t="s">
        <v>305</v>
      </c>
      <c r="C382" s="108"/>
      <c r="D382" s="66"/>
      <c r="E382" s="224"/>
      <c r="F382" s="67"/>
    </row>
    <row r="383" spans="1:6" ht="15.75">
      <c r="A383" s="19"/>
      <c r="B383" s="20"/>
      <c r="C383" s="26"/>
      <c r="E383" s="223"/>
      <c r="F383" s="9"/>
    </row>
    <row r="384" spans="1:6" ht="15.75">
      <c r="A384" s="19"/>
      <c r="B384" s="59" t="s">
        <v>178</v>
      </c>
      <c r="C384" s="26"/>
      <c r="E384" s="223"/>
      <c r="F384" s="9"/>
    </row>
    <row r="385" spans="1:6" ht="15.75">
      <c r="A385" s="19"/>
      <c r="B385" s="20"/>
      <c r="C385" s="26"/>
      <c r="E385" s="223"/>
      <c r="F385" s="9"/>
    </row>
    <row r="386" spans="1:6" ht="15.75">
      <c r="A386" s="19" t="s">
        <v>3</v>
      </c>
      <c r="B386" s="20" t="s">
        <v>343</v>
      </c>
      <c r="C386" s="26"/>
      <c r="D386" s="12" t="s">
        <v>23</v>
      </c>
      <c r="E386" s="223"/>
      <c r="F386" s="8">
        <f>E386</f>
        <v>0</v>
      </c>
    </row>
    <row r="387" spans="1:6" ht="15.75">
      <c r="A387" s="19"/>
      <c r="B387" s="20" t="s">
        <v>252</v>
      </c>
      <c r="D387" s="19"/>
      <c r="E387" s="217"/>
      <c r="F387" s="25"/>
    </row>
    <row r="388" spans="1:6" ht="15.75">
      <c r="A388" s="19"/>
      <c r="B388" s="29"/>
      <c r="D388" s="19"/>
      <c r="E388" s="217"/>
      <c r="F388" s="25"/>
    </row>
    <row r="389" spans="1:6" s="55" customFormat="1" ht="36" customHeight="1">
      <c r="A389" s="107" t="s">
        <v>4</v>
      </c>
      <c r="B389" s="109" t="s">
        <v>296</v>
      </c>
      <c r="C389" s="110">
        <v>10</v>
      </c>
      <c r="D389" s="107" t="s">
        <v>22</v>
      </c>
      <c r="E389" s="225"/>
      <c r="F389" s="111">
        <f>E389*C389</f>
        <v>0</v>
      </c>
    </row>
    <row r="390" spans="1:6" ht="15.75">
      <c r="A390" s="19"/>
      <c r="B390" s="29"/>
      <c r="D390" s="19"/>
      <c r="E390" s="217"/>
      <c r="F390" s="25"/>
    </row>
    <row r="391" spans="1:6" ht="15.75">
      <c r="A391" s="19"/>
      <c r="B391" s="112"/>
      <c r="D391" s="19"/>
      <c r="E391" s="217"/>
      <c r="F391" s="25"/>
    </row>
    <row r="392" spans="1:6" ht="15.75">
      <c r="A392" s="19"/>
      <c r="B392" s="112"/>
      <c r="D392" s="19"/>
      <c r="E392" s="217"/>
      <c r="F392" s="25"/>
    </row>
    <row r="393" spans="1:6" ht="15.75">
      <c r="A393" s="19"/>
      <c r="B393" s="112"/>
      <c r="D393" s="19"/>
      <c r="E393" s="217"/>
      <c r="F393" s="25"/>
    </row>
    <row r="394" spans="1:6" ht="15.75">
      <c r="A394" s="19"/>
      <c r="B394" s="112"/>
      <c r="D394" s="19"/>
      <c r="E394" s="217"/>
      <c r="F394" s="25"/>
    </row>
    <row r="395" spans="1:6" ht="15.75">
      <c r="A395" s="19"/>
      <c r="B395" s="112"/>
      <c r="D395" s="19"/>
      <c r="E395" s="217"/>
      <c r="F395" s="25"/>
    </row>
    <row r="396" spans="1:6" ht="15.75">
      <c r="A396" s="19"/>
      <c r="B396" s="112"/>
      <c r="D396" s="19"/>
      <c r="E396" s="217"/>
      <c r="F396" s="25"/>
    </row>
    <row r="397" spans="1:6" ht="15.75">
      <c r="A397" s="19"/>
      <c r="B397" s="112"/>
      <c r="D397" s="19"/>
      <c r="E397" s="217"/>
      <c r="F397" s="25"/>
    </row>
    <row r="398" spans="1:6" ht="15.75">
      <c r="A398" s="19"/>
      <c r="B398" s="112"/>
      <c r="D398" s="19"/>
      <c r="E398" s="217"/>
      <c r="F398" s="25"/>
    </row>
    <row r="399" spans="1:6" ht="15.75">
      <c r="A399" s="19"/>
      <c r="B399" s="112"/>
      <c r="D399" s="19"/>
      <c r="E399" s="217"/>
      <c r="F399" s="25"/>
    </row>
    <row r="400" spans="1:6" ht="15.75">
      <c r="A400" s="19"/>
      <c r="B400" s="29"/>
      <c r="D400" s="19"/>
      <c r="E400" s="217"/>
      <c r="F400" s="25"/>
    </row>
    <row r="401" spans="1:6" ht="15.75">
      <c r="A401" s="19"/>
      <c r="B401" s="96" t="s">
        <v>130</v>
      </c>
      <c r="D401" s="19"/>
      <c r="E401" s="217"/>
      <c r="F401" s="25">
        <f>SUM(F374:F397)</f>
        <v>0</v>
      </c>
    </row>
    <row r="402" spans="1:6" ht="15.75">
      <c r="A402" s="19"/>
      <c r="B402" s="29"/>
      <c r="D402" s="19"/>
      <c r="E402" s="217"/>
      <c r="F402" s="25"/>
    </row>
    <row r="403" spans="1:6" ht="15.75">
      <c r="A403" s="19"/>
      <c r="D403" s="19"/>
      <c r="E403" s="217"/>
      <c r="F403" s="25"/>
    </row>
    <row r="404" spans="1:6" ht="15.75">
      <c r="A404" s="19"/>
      <c r="D404" s="19"/>
      <c r="E404" s="217"/>
      <c r="F404" s="25"/>
    </row>
    <row r="405" spans="1:6" s="93" customFormat="1" ht="15.75">
      <c r="A405" s="19"/>
      <c r="B405" s="44" t="s">
        <v>81</v>
      </c>
      <c r="C405" s="29"/>
      <c r="D405" s="19"/>
      <c r="E405" s="217"/>
      <c r="F405" s="22"/>
    </row>
    <row r="406" spans="1:6" s="93" customFormat="1" ht="15.75">
      <c r="A406" s="19"/>
      <c r="B406" s="44"/>
      <c r="C406" s="29"/>
      <c r="D406" s="19"/>
      <c r="E406" s="217"/>
      <c r="F406" s="22"/>
    </row>
    <row r="407" spans="1:6" s="20" customFormat="1" ht="15.75">
      <c r="A407" s="19"/>
      <c r="B407" s="80" t="s">
        <v>54</v>
      </c>
      <c r="C407" s="29"/>
      <c r="D407" s="19"/>
      <c r="E407" s="217"/>
      <c r="F407" s="22"/>
    </row>
    <row r="408" spans="1:6" s="105" customFormat="1" ht="15.75">
      <c r="A408" s="19"/>
      <c r="B408" s="80" t="s">
        <v>47</v>
      </c>
      <c r="C408" s="29"/>
      <c r="D408" s="19"/>
      <c r="E408" s="217"/>
      <c r="F408" s="22"/>
    </row>
    <row r="409" spans="1:6" s="105" customFormat="1" ht="15.75">
      <c r="A409" s="19"/>
      <c r="B409" s="113" t="s">
        <v>250</v>
      </c>
      <c r="C409" s="19"/>
      <c r="D409" s="19"/>
      <c r="E409" s="217"/>
      <c r="F409" s="22"/>
    </row>
    <row r="410" spans="1:6" s="105" customFormat="1" ht="15.75">
      <c r="A410" s="19"/>
      <c r="B410" s="113" t="s">
        <v>251</v>
      </c>
      <c r="C410" s="19"/>
      <c r="D410" s="19"/>
      <c r="E410" s="217"/>
      <c r="F410" s="22"/>
    </row>
    <row r="411" spans="1:6" s="105" customFormat="1" ht="15.75">
      <c r="A411" s="19"/>
      <c r="B411" s="113"/>
      <c r="C411" s="19"/>
      <c r="D411" s="19"/>
      <c r="E411" s="217"/>
      <c r="F411" s="22"/>
    </row>
    <row r="412" spans="1:6" s="105" customFormat="1" ht="18">
      <c r="A412" s="103" t="s">
        <v>1</v>
      </c>
      <c r="B412" s="102" t="s">
        <v>131</v>
      </c>
      <c r="C412" s="103">
        <v>255</v>
      </c>
      <c r="D412" s="103" t="s">
        <v>2</v>
      </c>
      <c r="E412" s="219"/>
      <c r="F412" s="8">
        <f>E412*C412</f>
        <v>0</v>
      </c>
    </row>
    <row r="413" spans="1:6" s="114" customFormat="1" ht="15.75">
      <c r="A413" s="103"/>
      <c r="B413" s="102"/>
      <c r="C413" s="103"/>
      <c r="D413" s="103"/>
      <c r="E413" s="219"/>
      <c r="F413" s="41"/>
    </row>
    <row r="414" spans="1:6" s="114" customFormat="1" ht="18">
      <c r="A414" s="103" t="s">
        <v>3</v>
      </c>
      <c r="B414" s="102" t="s">
        <v>55</v>
      </c>
      <c r="C414" s="103">
        <v>230</v>
      </c>
      <c r="D414" s="103" t="s">
        <v>2</v>
      </c>
      <c r="E414" s="219"/>
      <c r="F414" s="8">
        <f>E414*C414</f>
        <v>0</v>
      </c>
    </row>
    <row r="415" spans="1:6" s="114" customFormat="1" ht="15.75">
      <c r="A415" s="103"/>
      <c r="B415" s="102"/>
      <c r="C415" s="103"/>
      <c r="D415" s="103"/>
      <c r="E415" s="219"/>
      <c r="F415" s="41"/>
    </row>
    <row r="416" spans="1:6" s="45" customFormat="1" ht="15.75">
      <c r="A416" s="33"/>
      <c r="B416" s="46" t="s">
        <v>80</v>
      </c>
      <c r="C416" s="33"/>
      <c r="D416" s="33"/>
      <c r="E416" s="226"/>
      <c r="F416" s="35"/>
    </row>
    <row r="417" spans="1:6" s="45" customFormat="1" ht="15.75">
      <c r="A417" s="33"/>
      <c r="B417" s="30" t="s">
        <v>132</v>
      </c>
      <c r="C417" s="33"/>
      <c r="D417" s="33"/>
      <c r="E417" s="226"/>
      <c r="F417" s="35"/>
    </row>
    <row r="418" spans="1:6" s="45" customFormat="1" ht="18">
      <c r="A418" s="33" t="s">
        <v>4</v>
      </c>
      <c r="B418" s="30" t="s">
        <v>133</v>
      </c>
      <c r="C418" s="33">
        <v>35</v>
      </c>
      <c r="D418" s="33" t="s">
        <v>2</v>
      </c>
      <c r="E418" s="226"/>
      <c r="F418" s="8">
        <f>E418*C418</f>
        <v>0</v>
      </c>
    </row>
    <row r="419" spans="1:6" s="45" customFormat="1" ht="15.75">
      <c r="A419" s="33"/>
      <c r="B419" s="34"/>
      <c r="C419" s="33"/>
      <c r="D419" s="33"/>
      <c r="E419" s="226"/>
      <c r="F419" s="35"/>
    </row>
    <row r="420" spans="1:6" s="45" customFormat="1" ht="15.75">
      <c r="A420" s="33" t="s">
        <v>6</v>
      </c>
      <c r="B420" s="34" t="s">
        <v>48</v>
      </c>
      <c r="C420" s="33">
        <v>15</v>
      </c>
      <c r="D420" s="33" t="s">
        <v>17</v>
      </c>
      <c r="E420" s="226"/>
      <c r="F420" s="8">
        <f>E420*C420</f>
        <v>0</v>
      </c>
    </row>
    <row r="421" spans="1:6" s="45" customFormat="1" ht="15.75">
      <c r="A421" s="33"/>
      <c r="B421" s="34"/>
      <c r="C421" s="33"/>
      <c r="D421" s="33"/>
      <c r="E421" s="226"/>
      <c r="F421" s="2"/>
    </row>
    <row r="422" spans="1:6" s="105" customFormat="1" ht="15.75">
      <c r="A422" s="103"/>
      <c r="B422" s="115" t="s">
        <v>19</v>
      </c>
      <c r="C422" s="103"/>
      <c r="D422" s="103"/>
      <c r="E422" s="219"/>
      <c r="F422" s="41"/>
    </row>
    <row r="423" spans="1:6" s="105" customFormat="1" ht="15.75">
      <c r="A423" s="103"/>
      <c r="B423" s="86" t="s">
        <v>327</v>
      </c>
      <c r="C423" s="103"/>
      <c r="D423" s="19"/>
      <c r="E423" s="208"/>
      <c r="F423" s="41"/>
    </row>
    <row r="424" spans="1:6" s="105" customFormat="1" ht="15.75">
      <c r="A424" s="103"/>
      <c r="B424" s="86" t="s">
        <v>328</v>
      </c>
      <c r="C424" s="103"/>
      <c r="D424" s="19"/>
      <c r="E424" s="208"/>
      <c r="F424" s="41"/>
    </row>
    <row r="425" spans="1:6" s="105" customFormat="1" ht="15.75">
      <c r="A425" s="103"/>
      <c r="B425" s="101" t="s">
        <v>329</v>
      </c>
      <c r="C425" s="103"/>
      <c r="D425" s="19"/>
      <c r="E425" s="208"/>
      <c r="F425" s="41"/>
    </row>
    <row r="426" spans="1:6" s="105" customFormat="1" ht="15.75">
      <c r="A426" s="103"/>
      <c r="B426" s="101"/>
      <c r="C426" s="103"/>
      <c r="D426" s="19"/>
      <c r="E426" s="208"/>
      <c r="F426" s="41"/>
    </row>
    <row r="427" spans="1:6" s="105" customFormat="1" ht="18">
      <c r="A427" s="103" t="s">
        <v>7</v>
      </c>
      <c r="B427" s="102" t="s">
        <v>131</v>
      </c>
      <c r="C427" s="103">
        <v>714</v>
      </c>
      <c r="D427" s="103" t="s">
        <v>2</v>
      </c>
      <c r="E427" s="219"/>
      <c r="F427" s="8">
        <f>E427*C427</f>
        <v>0</v>
      </c>
    </row>
    <row r="428" spans="1:6" s="105" customFormat="1" ht="15.75">
      <c r="A428" s="103"/>
      <c r="B428" s="102"/>
      <c r="C428" s="103"/>
      <c r="D428" s="103"/>
      <c r="E428" s="219"/>
      <c r="F428" s="41"/>
    </row>
    <row r="429" spans="1:6" s="105" customFormat="1" ht="15.75">
      <c r="A429" s="103"/>
      <c r="B429" s="102"/>
      <c r="C429" s="103"/>
      <c r="D429" s="103"/>
      <c r="E429" s="219"/>
      <c r="F429" s="8"/>
    </row>
    <row r="430" spans="1:6" s="105" customFormat="1" ht="15.75">
      <c r="A430" s="103"/>
      <c r="B430" s="102"/>
      <c r="C430" s="103"/>
      <c r="D430" s="103"/>
      <c r="E430" s="219"/>
      <c r="F430" s="41"/>
    </row>
    <row r="431" spans="1:6" s="105" customFormat="1" ht="15.75">
      <c r="A431" s="103"/>
      <c r="B431" s="102"/>
      <c r="C431" s="103"/>
      <c r="D431" s="103"/>
      <c r="E431" s="219"/>
      <c r="F431" s="8"/>
    </row>
    <row r="432" spans="1:6" s="20" customFormat="1" ht="15.75">
      <c r="A432" s="103"/>
      <c r="B432" s="102"/>
      <c r="C432" s="17"/>
      <c r="D432" s="103"/>
      <c r="E432" s="219"/>
      <c r="F432" s="8"/>
    </row>
    <row r="433" spans="1:6" s="20" customFormat="1" ht="15.75">
      <c r="A433" s="103"/>
      <c r="B433" s="102"/>
      <c r="C433" s="17"/>
      <c r="D433" s="103"/>
      <c r="E433" s="219"/>
      <c r="F433" s="8"/>
    </row>
    <row r="434" spans="1:6" s="20" customFormat="1" ht="15.75">
      <c r="A434" s="103"/>
      <c r="B434" s="102"/>
      <c r="C434" s="103"/>
      <c r="D434" s="103"/>
      <c r="E434" s="219"/>
      <c r="F434" s="41"/>
    </row>
    <row r="435" spans="1:6" s="20" customFormat="1" ht="15.75">
      <c r="A435" s="103"/>
      <c r="B435" s="116" t="s">
        <v>56</v>
      </c>
      <c r="C435" s="103"/>
      <c r="D435" s="103"/>
      <c r="E435" s="219"/>
      <c r="F435" s="68">
        <f>SUM(F409:F434)</f>
        <v>0</v>
      </c>
    </row>
    <row r="436" spans="1:6" s="20" customFormat="1" ht="15.75">
      <c r="A436" s="103"/>
      <c r="B436" s="116"/>
      <c r="C436" s="103"/>
      <c r="D436" s="103"/>
      <c r="E436" s="219"/>
      <c r="F436" s="68"/>
    </row>
    <row r="437" spans="1:6" s="20" customFormat="1" ht="15.75">
      <c r="A437" s="103"/>
      <c r="B437" s="116"/>
      <c r="C437" s="103"/>
      <c r="D437" s="103"/>
      <c r="E437" s="219"/>
      <c r="F437" s="68"/>
    </row>
    <row r="438" spans="1:6" s="20" customFormat="1" ht="15.75">
      <c r="A438" s="103"/>
      <c r="B438" s="116"/>
      <c r="C438" s="103"/>
      <c r="D438" s="103"/>
      <c r="E438" s="219"/>
      <c r="F438" s="68"/>
    </row>
    <row r="439" spans="1:6" s="20" customFormat="1" ht="15.75">
      <c r="A439" s="103"/>
      <c r="B439" s="116"/>
      <c r="C439" s="103"/>
      <c r="D439" s="103"/>
      <c r="E439" s="219"/>
      <c r="F439" s="68"/>
    </row>
    <row r="440" spans="1:6" s="20" customFormat="1" ht="15.75">
      <c r="A440" s="103"/>
      <c r="B440" s="116"/>
      <c r="C440" s="103"/>
      <c r="D440" s="103"/>
      <c r="E440" s="219"/>
      <c r="F440" s="68"/>
    </row>
    <row r="441" spans="1:6" s="20" customFormat="1" ht="15.75">
      <c r="A441" s="103"/>
      <c r="B441" s="116"/>
      <c r="C441" s="103"/>
      <c r="D441" s="103"/>
      <c r="E441" s="219"/>
      <c r="F441" s="68"/>
    </row>
    <row r="442" spans="1:6" s="20" customFormat="1" ht="15.75">
      <c r="A442" s="103"/>
      <c r="B442" s="116"/>
      <c r="C442" s="103"/>
      <c r="D442" s="103"/>
      <c r="E442" s="219"/>
      <c r="F442" s="68"/>
    </row>
    <row r="443" spans="1:6" s="20" customFormat="1" ht="15.75">
      <c r="A443" s="103"/>
      <c r="B443" s="116"/>
      <c r="C443" s="103"/>
      <c r="D443" s="103"/>
      <c r="E443" s="219"/>
      <c r="F443" s="68"/>
    </row>
    <row r="444" spans="1:6" s="20" customFormat="1" ht="15.75">
      <c r="A444" s="103"/>
      <c r="B444" s="116"/>
      <c r="C444" s="103"/>
      <c r="D444" s="103"/>
      <c r="E444" s="219"/>
      <c r="F444" s="68"/>
    </row>
    <row r="445" spans="1:6" s="20" customFormat="1" ht="15.75">
      <c r="A445" s="103"/>
      <c r="B445" s="116"/>
      <c r="C445" s="103"/>
      <c r="D445" s="103"/>
      <c r="E445" s="219"/>
      <c r="F445" s="68"/>
    </row>
    <row r="446" spans="1:6" s="20" customFormat="1" ht="15.75">
      <c r="A446" s="19"/>
      <c r="B446" s="44" t="s">
        <v>86</v>
      </c>
      <c r="C446" s="19"/>
      <c r="D446" s="19"/>
      <c r="E446" s="217"/>
      <c r="F446" s="22"/>
    </row>
    <row r="447" spans="1:6" s="20" customFormat="1" ht="15.75">
      <c r="A447" s="19"/>
      <c r="B447" s="81"/>
      <c r="C447" s="19"/>
      <c r="D447" s="19"/>
      <c r="E447" s="217"/>
      <c r="F447" s="22"/>
    </row>
    <row r="448" spans="1:6" s="20" customFormat="1" ht="15.75">
      <c r="A448" s="19"/>
      <c r="B448" s="80" t="s">
        <v>82</v>
      </c>
      <c r="C448" s="19"/>
      <c r="D448" s="19"/>
      <c r="E448" s="217"/>
      <c r="F448" s="22"/>
    </row>
    <row r="449" spans="1:6" s="20" customFormat="1" ht="15.75">
      <c r="A449" s="19"/>
      <c r="B449" s="80"/>
      <c r="C449" s="19"/>
      <c r="D449" s="19"/>
      <c r="E449" s="217"/>
      <c r="F449" s="22"/>
    </row>
    <row r="450" spans="1:6" s="20" customFormat="1" ht="15.75">
      <c r="A450" s="19"/>
      <c r="C450" s="19"/>
      <c r="D450" s="19"/>
      <c r="E450" s="217"/>
      <c r="F450" s="22"/>
    </row>
    <row r="451" spans="1:6" s="105" customFormat="1" ht="15.75">
      <c r="A451" s="103"/>
      <c r="B451" s="117" t="s">
        <v>84</v>
      </c>
      <c r="C451" s="103"/>
      <c r="D451" s="103"/>
      <c r="E451" s="219"/>
      <c r="F451" s="41"/>
    </row>
    <row r="452" spans="1:6" s="20" customFormat="1" ht="15.75">
      <c r="A452" s="103"/>
      <c r="B452" s="118" t="s">
        <v>151</v>
      </c>
      <c r="C452" s="103"/>
      <c r="D452" s="103"/>
      <c r="E452" s="219"/>
      <c r="F452" s="41"/>
    </row>
    <row r="453" spans="1:6" s="20" customFormat="1" ht="15.75">
      <c r="A453" s="103"/>
      <c r="B453" s="118" t="s">
        <v>306</v>
      </c>
      <c r="C453" s="103"/>
      <c r="D453" s="103"/>
      <c r="E453" s="219"/>
      <c r="F453" s="41"/>
    </row>
    <row r="454" spans="1:6" s="20" customFormat="1" ht="15.75">
      <c r="A454" s="103"/>
      <c r="B454" s="118"/>
      <c r="C454" s="103"/>
      <c r="D454" s="103"/>
      <c r="E454" s="219"/>
      <c r="F454" s="41"/>
    </row>
    <row r="455" spans="1:6" s="20" customFormat="1" ht="15.75">
      <c r="A455" s="103" t="s">
        <v>1</v>
      </c>
      <c r="B455" s="105" t="s">
        <v>135</v>
      </c>
      <c r="C455" s="103">
        <v>456</v>
      </c>
      <c r="D455" s="103" t="s">
        <v>20</v>
      </c>
      <c r="E455" s="219"/>
      <c r="F455" s="41">
        <f>E455*C455</f>
        <v>0</v>
      </c>
    </row>
    <row r="456" spans="1:6" s="20" customFormat="1" ht="15.75">
      <c r="A456" s="103"/>
      <c r="B456" s="117"/>
      <c r="C456" s="103"/>
      <c r="D456" s="103"/>
      <c r="E456" s="219"/>
      <c r="F456" s="41"/>
    </row>
    <row r="457" spans="1:6" s="20" customFormat="1" ht="15.75">
      <c r="A457" s="103" t="s">
        <v>3</v>
      </c>
      <c r="B457" s="105" t="s">
        <v>152</v>
      </c>
      <c r="C457" s="103">
        <v>127</v>
      </c>
      <c r="D457" s="103" t="s">
        <v>17</v>
      </c>
      <c r="E457" s="219"/>
      <c r="F457" s="41">
        <f>E457*C457</f>
        <v>0</v>
      </c>
    </row>
    <row r="458" spans="1:6" s="20" customFormat="1" ht="15.75">
      <c r="A458" s="103"/>
      <c r="B458" s="105"/>
      <c r="C458" s="103"/>
      <c r="D458" s="103"/>
      <c r="E458" s="219"/>
      <c r="F458" s="41"/>
    </row>
    <row r="459" spans="1:6" s="3" customFormat="1" ht="15.75">
      <c r="A459" s="5"/>
      <c r="B459" s="1" t="s">
        <v>19</v>
      </c>
      <c r="C459" s="5"/>
      <c r="D459" s="5"/>
      <c r="E459" s="227"/>
      <c r="F459" s="7"/>
    </row>
    <row r="460" spans="1:6" s="3" customFormat="1" ht="15.75">
      <c r="A460" s="5"/>
      <c r="B460" s="47" t="s">
        <v>345</v>
      </c>
      <c r="C460" s="5"/>
      <c r="D460" s="5"/>
      <c r="E460" s="227"/>
      <c r="F460" s="7"/>
    </row>
    <row r="461" spans="1:6" s="3" customFormat="1" ht="15.75">
      <c r="A461" s="5"/>
      <c r="B461" s="47" t="s">
        <v>346</v>
      </c>
      <c r="C461" s="5"/>
      <c r="D461" s="5"/>
      <c r="E461" s="227"/>
      <c r="F461" s="7"/>
    </row>
    <row r="462" spans="1:5" s="3" customFormat="1" ht="15.75">
      <c r="A462" s="5" t="s">
        <v>147</v>
      </c>
      <c r="B462" s="47" t="s">
        <v>329</v>
      </c>
      <c r="E462" s="228"/>
    </row>
    <row r="463" spans="1:5" s="3" customFormat="1" ht="15.75">
      <c r="A463" s="5"/>
      <c r="E463" s="228"/>
    </row>
    <row r="464" spans="1:6" s="3" customFormat="1" ht="18">
      <c r="A464" s="5" t="s">
        <v>4</v>
      </c>
      <c r="B464" s="3" t="s">
        <v>153</v>
      </c>
      <c r="C464" s="5">
        <f>C455</f>
        <v>456</v>
      </c>
      <c r="D464" s="5" t="s">
        <v>2</v>
      </c>
      <c r="E464" s="227"/>
      <c r="F464" s="41">
        <f>E464*C464</f>
        <v>0</v>
      </c>
    </row>
    <row r="465" spans="1:6" s="20" customFormat="1" ht="15.75">
      <c r="A465" s="19"/>
      <c r="B465" s="118"/>
      <c r="C465" s="5"/>
      <c r="D465" s="5"/>
      <c r="E465" s="227"/>
      <c r="F465" s="7"/>
    </row>
    <row r="466" spans="1:6" s="20" customFormat="1" ht="15.75">
      <c r="A466" s="19" t="s">
        <v>6</v>
      </c>
      <c r="B466" s="3" t="s">
        <v>344</v>
      </c>
      <c r="C466" s="33">
        <v>127</v>
      </c>
      <c r="D466" s="33" t="s">
        <v>17</v>
      </c>
      <c r="E466" s="226"/>
      <c r="F466" s="41">
        <f>E466*C466</f>
        <v>0</v>
      </c>
    </row>
    <row r="467" spans="1:6" s="20" customFormat="1" ht="15.75">
      <c r="A467" s="19"/>
      <c r="B467" s="118"/>
      <c r="C467" s="19"/>
      <c r="D467" s="19"/>
      <c r="E467" s="217"/>
      <c r="F467" s="22"/>
    </row>
    <row r="468" spans="1:6" s="20" customFormat="1" ht="15.75">
      <c r="A468" s="19"/>
      <c r="C468" s="19"/>
      <c r="D468" s="19"/>
      <c r="E468" s="217"/>
      <c r="F468" s="22"/>
    </row>
    <row r="469" spans="1:6" s="20" customFormat="1" ht="15.75">
      <c r="A469" s="19"/>
      <c r="C469" s="19"/>
      <c r="D469" s="19"/>
      <c r="E469" s="217"/>
      <c r="F469" s="22"/>
    </row>
    <row r="470" spans="1:6" s="20" customFormat="1" ht="15.75">
      <c r="A470" s="19"/>
      <c r="C470" s="19"/>
      <c r="D470" s="19"/>
      <c r="E470" s="217"/>
      <c r="F470" s="22"/>
    </row>
    <row r="471" spans="1:6" s="20" customFormat="1" ht="15.75">
      <c r="A471" s="19"/>
      <c r="B471" s="105"/>
      <c r="C471" s="103"/>
      <c r="D471" s="103"/>
      <c r="E471" s="219"/>
      <c r="F471" s="41"/>
    </row>
    <row r="472" spans="1:6" s="20" customFormat="1" ht="15.75">
      <c r="A472" s="19"/>
      <c r="B472" s="81"/>
      <c r="C472" s="19"/>
      <c r="D472" s="19"/>
      <c r="E472" s="217"/>
      <c r="F472" s="22"/>
    </row>
    <row r="473" spans="1:6" s="20" customFormat="1" ht="15.75">
      <c r="A473" s="19"/>
      <c r="B473" s="81"/>
      <c r="C473" s="19"/>
      <c r="D473" s="19"/>
      <c r="E473" s="217"/>
      <c r="F473" s="22"/>
    </row>
    <row r="474" spans="1:6" s="20" customFormat="1" ht="15.75">
      <c r="A474" s="19"/>
      <c r="B474" s="32"/>
      <c r="C474" s="19"/>
      <c r="D474" s="19"/>
      <c r="E474" s="217"/>
      <c r="F474" s="22"/>
    </row>
    <row r="475" spans="1:6" s="20" customFormat="1" ht="15.75">
      <c r="A475" s="19"/>
      <c r="B475" s="81"/>
      <c r="C475" s="19"/>
      <c r="D475" s="19"/>
      <c r="E475" s="217"/>
      <c r="F475" s="22"/>
    </row>
    <row r="476" spans="1:6" s="20" customFormat="1" ht="15.75">
      <c r="A476" s="19"/>
      <c r="B476" s="96" t="s">
        <v>85</v>
      </c>
      <c r="C476" s="19"/>
      <c r="D476" s="19"/>
      <c r="E476" s="217"/>
      <c r="F476" s="25">
        <f>SUM(F454:F475)</f>
        <v>0</v>
      </c>
    </row>
    <row r="477" spans="1:6" s="20" customFormat="1" ht="15.75">
      <c r="A477" s="19"/>
      <c r="B477" s="96"/>
      <c r="C477" s="19"/>
      <c r="D477" s="19"/>
      <c r="E477" s="217"/>
      <c r="F477" s="25"/>
    </row>
    <row r="478" spans="1:6" s="20" customFormat="1" ht="15.75">
      <c r="A478" s="19"/>
      <c r="B478" s="96"/>
      <c r="C478" s="19"/>
      <c r="D478" s="19"/>
      <c r="E478" s="217"/>
      <c r="F478" s="25"/>
    </row>
    <row r="479" spans="1:6" s="20" customFormat="1" ht="15.75">
      <c r="A479" s="19"/>
      <c r="B479" s="96"/>
      <c r="C479" s="19"/>
      <c r="D479" s="19"/>
      <c r="E479" s="217"/>
      <c r="F479" s="25"/>
    </row>
    <row r="480" spans="1:6" s="20" customFormat="1" ht="15.75">
      <c r="A480" s="19"/>
      <c r="B480" s="96"/>
      <c r="C480" s="19"/>
      <c r="D480" s="19"/>
      <c r="E480" s="217"/>
      <c r="F480" s="25"/>
    </row>
    <row r="481" spans="1:6" s="20" customFormat="1" ht="15.75">
      <c r="A481" s="19"/>
      <c r="B481" s="96"/>
      <c r="C481" s="19"/>
      <c r="D481" s="19"/>
      <c r="E481" s="217"/>
      <c r="F481" s="25"/>
    </row>
    <row r="482" spans="1:6" s="20" customFormat="1" ht="15.75">
      <c r="A482" s="19"/>
      <c r="B482" s="96"/>
      <c r="C482" s="19"/>
      <c r="D482" s="19"/>
      <c r="E482" s="217"/>
      <c r="F482" s="25"/>
    </row>
    <row r="483" spans="1:6" s="20" customFormat="1" ht="15.75">
      <c r="A483" s="19"/>
      <c r="B483" s="96"/>
      <c r="C483" s="19"/>
      <c r="D483" s="19"/>
      <c r="E483" s="217"/>
      <c r="F483" s="25"/>
    </row>
    <row r="484" spans="1:6" s="20" customFormat="1" ht="15.75">
      <c r="A484" s="19"/>
      <c r="B484" s="96"/>
      <c r="C484" s="19"/>
      <c r="D484" s="19"/>
      <c r="E484" s="217"/>
      <c r="F484" s="25"/>
    </row>
    <row r="485" spans="1:6" s="20" customFormat="1" ht="15.75">
      <c r="A485" s="19"/>
      <c r="B485" s="44" t="s">
        <v>91</v>
      </c>
      <c r="C485" s="19"/>
      <c r="D485" s="19"/>
      <c r="E485" s="217"/>
      <c r="F485" s="22"/>
    </row>
    <row r="486" spans="1:6" s="20" customFormat="1" ht="15.75">
      <c r="A486" s="19"/>
      <c r="B486" s="81"/>
      <c r="C486" s="19"/>
      <c r="D486" s="19"/>
      <c r="E486" s="217"/>
      <c r="F486" s="22"/>
    </row>
    <row r="487" spans="1:6" s="20" customFormat="1" ht="15.75">
      <c r="A487" s="19"/>
      <c r="B487" s="80" t="s">
        <v>87</v>
      </c>
      <c r="C487" s="19"/>
      <c r="D487" s="19"/>
      <c r="E487" s="217"/>
      <c r="F487" s="22"/>
    </row>
    <row r="488" spans="1:6" s="20" customFormat="1" ht="15.75">
      <c r="A488" s="19"/>
      <c r="B488" s="81"/>
      <c r="C488" s="19"/>
      <c r="D488" s="19"/>
      <c r="E488" s="217"/>
      <c r="F488" s="22"/>
    </row>
    <row r="489" spans="1:6" s="20" customFormat="1" ht="15.75">
      <c r="A489" s="19"/>
      <c r="B489" s="80" t="s">
        <v>88</v>
      </c>
      <c r="C489" s="19"/>
      <c r="D489" s="19"/>
      <c r="E489" s="217"/>
      <c r="F489" s="22"/>
    </row>
    <row r="490" spans="1:6" s="20" customFormat="1" ht="15.75">
      <c r="A490" s="19"/>
      <c r="B490" s="80" t="s">
        <v>89</v>
      </c>
      <c r="C490" s="19"/>
      <c r="D490" s="19"/>
      <c r="E490" s="217"/>
      <c r="F490" s="22"/>
    </row>
    <row r="491" spans="1:6" s="20" customFormat="1" ht="15.75">
      <c r="A491" s="19"/>
      <c r="B491" s="81"/>
      <c r="C491" s="19"/>
      <c r="D491" s="19"/>
      <c r="E491" s="217"/>
      <c r="F491" s="22"/>
    </row>
    <row r="492" spans="1:6" s="20" customFormat="1" ht="15.75">
      <c r="A492" s="19"/>
      <c r="B492" s="86" t="s">
        <v>254</v>
      </c>
      <c r="C492" s="19"/>
      <c r="D492" s="19"/>
      <c r="E492" s="217"/>
      <c r="F492" s="22"/>
    </row>
    <row r="493" spans="1:6" s="20" customFormat="1" ht="15.75">
      <c r="A493" s="19"/>
      <c r="B493" s="86" t="s">
        <v>243</v>
      </c>
      <c r="C493" s="19"/>
      <c r="D493" s="19"/>
      <c r="E493" s="217"/>
      <c r="F493" s="22"/>
    </row>
    <row r="494" spans="1:6" s="20" customFormat="1" ht="15.75">
      <c r="A494" s="19"/>
      <c r="B494" s="86"/>
      <c r="C494" s="19"/>
      <c r="D494" s="19"/>
      <c r="E494" s="217"/>
      <c r="F494" s="22"/>
    </row>
    <row r="495" spans="1:6" s="20" customFormat="1" ht="15.75">
      <c r="A495" s="19" t="s">
        <v>1</v>
      </c>
      <c r="B495" s="81" t="s">
        <v>253</v>
      </c>
      <c r="C495" s="19"/>
      <c r="D495" s="19"/>
      <c r="E495" s="217"/>
      <c r="F495" s="22"/>
    </row>
    <row r="496" spans="1:6" s="20" customFormat="1" ht="18">
      <c r="A496" s="19"/>
      <c r="B496" s="81" t="s">
        <v>189</v>
      </c>
      <c r="C496" s="103">
        <v>150</v>
      </c>
      <c r="D496" s="19" t="s">
        <v>2</v>
      </c>
      <c r="E496" s="217"/>
      <c r="F496" s="41">
        <f>C496*E496</f>
        <v>0</v>
      </c>
    </row>
    <row r="497" spans="1:6" s="20" customFormat="1" ht="15.75">
      <c r="A497" s="19"/>
      <c r="B497" s="81"/>
      <c r="C497" s="19"/>
      <c r="D497" s="19"/>
      <c r="E497" s="217"/>
      <c r="F497" s="22"/>
    </row>
    <row r="498" spans="1:6" s="120" customFormat="1" ht="15.75">
      <c r="A498" s="139"/>
      <c r="B498" s="140" t="s">
        <v>347</v>
      </c>
      <c r="C498" s="141"/>
      <c r="D498" s="142"/>
      <c r="E498" s="229"/>
      <c r="F498" s="143"/>
    </row>
    <row r="499" spans="1:6" s="120" customFormat="1" ht="15.75">
      <c r="A499" s="139"/>
      <c r="B499" s="140" t="s">
        <v>348</v>
      </c>
      <c r="C499" s="141"/>
      <c r="D499" s="142"/>
      <c r="E499" s="229"/>
      <c r="F499" s="143"/>
    </row>
    <row r="500" spans="1:6" s="120" customFormat="1" ht="15.75">
      <c r="A500" s="139"/>
      <c r="B500" s="140"/>
      <c r="C500" s="141"/>
      <c r="D500" s="142"/>
      <c r="E500" s="229"/>
      <c r="F500" s="143"/>
    </row>
    <row r="501" spans="1:6" s="120" customFormat="1" ht="15.75">
      <c r="A501" s="139"/>
      <c r="B501" s="140" t="s">
        <v>349</v>
      </c>
      <c r="C501" s="141"/>
      <c r="D501" s="142"/>
      <c r="E501" s="229"/>
      <c r="F501" s="143"/>
    </row>
    <row r="502" spans="1:6" s="120" customFormat="1" ht="15.75">
      <c r="A502" s="139"/>
      <c r="B502" s="144" t="s">
        <v>350</v>
      </c>
      <c r="C502" s="141"/>
      <c r="D502" s="142"/>
      <c r="E502" s="229"/>
      <c r="F502" s="143"/>
    </row>
    <row r="503" spans="1:6" s="120" customFormat="1" ht="15.75">
      <c r="A503" s="139"/>
      <c r="B503" s="144" t="s">
        <v>351</v>
      </c>
      <c r="C503" s="141"/>
      <c r="D503" s="142"/>
      <c r="E503" s="229"/>
      <c r="F503" s="143"/>
    </row>
    <row r="504" spans="1:6" s="120" customFormat="1" ht="15.75">
      <c r="A504" s="139"/>
      <c r="B504" s="144" t="s">
        <v>352</v>
      </c>
      <c r="C504" s="141"/>
      <c r="D504" s="142"/>
      <c r="E504" s="229"/>
      <c r="F504" s="143"/>
    </row>
    <row r="505" spans="1:6" s="120" customFormat="1" ht="15.75">
      <c r="A505" s="139"/>
      <c r="B505" s="145"/>
      <c r="C505" s="141"/>
      <c r="D505" s="142"/>
      <c r="E505" s="229"/>
      <c r="F505" s="143"/>
    </row>
    <row r="506" spans="1:6" s="120" customFormat="1" ht="18">
      <c r="A506" s="139" t="s">
        <v>3</v>
      </c>
      <c r="B506" s="145" t="s">
        <v>356</v>
      </c>
      <c r="C506" s="146">
        <v>22</v>
      </c>
      <c r="D506" s="147" t="s">
        <v>353</v>
      </c>
      <c r="E506" s="229"/>
      <c r="F506" s="148">
        <f>C506*E506</f>
        <v>0</v>
      </c>
    </row>
    <row r="507" spans="1:6" s="120" customFormat="1" ht="15.75">
      <c r="A507" s="139"/>
      <c r="B507" s="145"/>
      <c r="C507" s="146"/>
      <c r="D507" s="147"/>
      <c r="E507" s="229"/>
      <c r="F507" s="143"/>
    </row>
    <row r="508" spans="1:6" s="120" customFormat="1" ht="15.75">
      <c r="A508" s="139" t="s">
        <v>4</v>
      </c>
      <c r="B508" s="149" t="s">
        <v>354</v>
      </c>
      <c r="C508" s="146">
        <v>37</v>
      </c>
      <c r="D508" s="147" t="s">
        <v>355</v>
      </c>
      <c r="E508" s="229"/>
      <c r="F508" s="148">
        <f>C508*E508</f>
        <v>0</v>
      </c>
    </row>
    <row r="509" spans="1:6" s="20" customFormat="1" ht="15.75">
      <c r="A509" s="19"/>
      <c r="B509" s="19"/>
      <c r="C509" s="19"/>
      <c r="D509" s="19"/>
      <c r="E509" s="217"/>
      <c r="F509" s="22"/>
    </row>
    <row r="510" spans="1:6" s="20" customFormat="1" ht="15.75">
      <c r="A510" s="19"/>
      <c r="B510" s="80" t="s">
        <v>80</v>
      </c>
      <c r="C510" s="19"/>
      <c r="D510" s="19"/>
      <c r="E510" s="217"/>
      <c r="F510" s="22"/>
    </row>
    <row r="511" spans="1:6" s="20" customFormat="1" ht="15.75">
      <c r="A511" s="19"/>
      <c r="B511" s="81"/>
      <c r="C511" s="19"/>
      <c r="D511" s="19"/>
      <c r="E511" s="217"/>
      <c r="F511" s="22"/>
    </row>
    <row r="512" spans="1:6" s="20" customFormat="1" ht="15.75">
      <c r="A512" s="19"/>
      <c r="B512" s="31" t="s">
        <v>337</v>
      </c>
      <c r="C512" s="19"/>
      <c r="D512" s="19"/>
      <c r="E512" s="217"/>
      <c r="F512" s="22"/>
    </row>
    <row r="513" spans="1:6" s="20" customFormat="1" ht="15.75">
      <c r="A513" s="19"/>
      <c r="B513" s="31" t="s">
        <v>338</v>
      </c>
      <c r="C513" s="19"/>
      <c r="D513" s="19"/>
      <c r="E513" s="217"/>
      <c r="F513" s="22"/>
    </row>
    <row r="514" spans="1:6" s="20" customFormat="1" ht="15.75">
      <c r="A514" s="19"/>
      <c r="B514" s="31" t="s">
        <v>339</v>
      </c>
      <c r="C514" s="19"/>
      <c r="D514" s="19"/>
      <c r="E514" s="217"/>
      <c r="F514" s="22"/>
    </row>
    <row r="515" spans="1:6" s="20" customFormat="1" ht="15.75">
      <c r="A515" s="19"/>
      <c r="B515" s="100"/>
      <c r="C515" s="19"/>
      <c r="D515" s="19"/>
      <c r="E515" s="217"/>
      <c r="F515" s="22"/>
    </row>
    <row r="516" spans="1:6" s="20" customFormat="1" ht="15.75">
      <c r="A516" s="19" t="s">
        <v>6</v>
      </c>
      <c r="B516" s="81" t="s">
        <v>188</v>
      </c>
      <c r="C516" s="19"/>
      <c r="D516" s="19"/>
      <c r="E516" s="217"/>
      <c r="F516" s="22"/>
    </row>
    <row r="517" spans="1:6" s="20" customFormat="1" ht="18">
      <c r="A517" s="19"/>
      <c r="B517" s="81" t="s">
        <v>189</v>
      </c>
      <c r="C517" s="103">
        <v>150</v>
      </c>
      <c r="D517" s="19" t="s">
        <v>2</v>
      </c>
      <c r="E517" s="217"/>
      <c r="F517" s="41">
        <f>C517*E517</f>
        <v>0</v>
      </c>
    </row>
    <row r="518" spans="1:6" s="20" customFormat="1" ht="15.75">
      <c r="A518" s="19"/>
      <c r="B518" s="81"/>
      <c r="C518" s="19"/>
      <c r="D518" s="19"/>
      <c r="E518" s="217"/>
      <c r="F518" s="22"/>
    </row>
    <row r="519" spans="1:6" s="20" customFormat="1" ht="15.75">
      <c r="A519" s="19"/>
      <c r="B519" s="81"/>
      <c r="C519" s="19"/>
      <c r="D519" s="19"/>
      <c r="E519" s="208"/>
      <c r="F519" s="41"/>
    </row>
    <row r="520" spans="1:6" s="20" customFormat="1" ht="15.75">
      <c r="A520" s="19"/>
      <c r="B520" s="81"/>
      <c r="C520" s="19"/>
      <c r="D520" s="19"/>
      <c r="E520" s="208"/>
      <c r="F520" s="8"/>
    </row>
    <row r="521" spans="1:6" s="20" customFormat="1" ht="15.75">
      <c r="A521" s="19"/>
      <c r="B521" s="81"/>
      <c r="C521" s="19"/>
      <c r="D521" s="103"/>
      <c r="E521" s="210"/>
      <c r="F521" s="24"/>
    </row>
    <row r="522" spans="1:6" s="20" customFormat="1" ht="15.75">
      <c r="A522" s="19"/>
      <c r="B522" s="81"/>
      <c r="C522" s="19"/>
      <c r="D522" s="103"/>
      <c r="E522" s="210"/>
      <c r="F522" s="24"/>
    </row>
    <row r="523" spans="1:6" s="20" customFormat="1" ht="15.75">
      <c r="A523" s="19"/>
      <c r="B523" s="81"/>
      <c r="C523" s="19"/>
      <c r="D523" s="103"/>
      <c r="E523" s="210"/>
      <c r="F523" s="24"/>
    </row>
    <row r="524" spans="1:6" s="20" customFormat="1" ht="15.75">
      <c r="A524" s="19"/>
      <c r="B524" s="81"/>
      <c r="C524" s="19"/>
      <c r="D524" s="19"/>
      <c r="E524" s="217"/>
      <c r="F524" s="22"/>
    </row>
    <row r="525" spans="1:6" s="20" customFormat="1" ht="15.75">
      <c r="A525" s="19"/>
      <c r="B525" s="81"/>
      <c r="C525" s="19"/>
      <c r="D525" s="19"/>
      <c r="E525" s="217"/>
      <c r="F525" s="22"/>
    </row>
    <row r="526" spans="1:6" s="20" customFormat="1" ht="15.75">
      <c r="A526" s="19"/>
      <c r="B526" s="29" t="s">
        <v>90</v>
      </c>
      <c r="C526" s="19"/>
      <c r="D526" s="19"/>
      <c r="E526" s="217"/>
      <c r="F526" s="25">
        <f>SUM(F494:F525)</f>
        <v>0</v>
      </c>
    </row>
    <row r="527" spans="1:6" s="20" customFormat="1" ht="15.75">
      <c r="A527" s="19"/>
      <c r="B527" s="29"/>
      <c r="C527" s="19"/>
      <c r="D527" s="19"/>
      <c r="E527" s="217"/>
      <c r="F527" s="25"/>
    </row>
    <row r="528" spans="1:6" s="20" customFormat="1" ht="15.75">
      <c r="A528" s="19"/>
      <c r="B528" s="29"/>
      <c r="C528" s="19"/>
      <c r="D528" s="19"/>
      <c r="E528" s="217"/>
      <c r="F528" s="25"/>
    </row>
    <row r="529" spans="1:6" s="20" customFormat="1" ht="15.75">
      <c r="A529" s="19"/>
      <c r="B529" s="29"/>
      <c r="C529" s="19"/>
      <c r="D529" s="19"/>
      <c r="E529" s="217"/>
      <c r="F529" s="25"/>
    </row>
    <row r="530" spans="1:6" s="20" customFormat="1" ht="15.75">
      <c r="A530" s="19"/>
      <c r="B530" s="29"/>
      <c r="C530" s="19"/>
      <c r="D530" s="19"/>
      <c r="E530" s="217"/>
      <c r="F530" s="25"/>
    </row>
    <row r="531" spans="1:6" s="20" customFormat="1" ht="15.75">
      <c r="A531" s="48"/>
      <c r="B531" s="59" t="s">
        <v>94</v>
      </c>
      <c r="C531" s="19"/>
      <c r="D531" s="49"/>
      <c r="E531" s="230"/>
      <c r="F531" s="50"/>
    </row>
    <row r="532" spans="1:6" s="20" customFormat="1" ht="15.75">
      <c r="A532" s="48"/>
      <c r="C532" s="19"/>
      <c r="D532" s="49"/>
      <c r="E532" s="230"/>
      <c r="F532" s="50"/>
    </row>
    <row r="533" spans="1:6" s="20" customFormat="1" ht="15.75">
      <c r="A533" s="19"/>
      <c r="B533" s="59" t="s">
        <v>92</v>
      </c>
      <c r="C533" s="19"/>
      <c r="D533" s="19"/>
      <c r="E533" s="217"/>
      <c r="F533" s="22"/>
    </row>
    <row r="534" spans="1:6" s="20" customFormat="1" ht="15.75">
      <c r="A534" s="19"/>
      <c r="C534" s="19"/>
      <c r="D534" s="19"/>
      <c r="E534" s="217"/>
      <c r="F534" s="22"/>
    </row>
    <row r="535" spans="1:6" s="20" customFormat="1" ht="15.75">
      <c r="A535" s="19"/>
      <c r="B535" s="59" t="s">
        <v>137</v>
      </c>
      <c r="C535" s="19"/>
      <c r="D535" s="19"/>
      <c r="E535" s="217"/>
      <c r="F535" s="22"/>
    </row>
    <row r="536" spans="1:6" s="20" customFormat="1" ht="15.75">
      <c r="A536" s="19"/>
      <c r="B536" s="119" t="s">
        <v>228</v>
      </c>
      <c r="C536" s="19"/>
      <c r="D536" s="19"/>
      <c r="E536" s="217"/>
      <c r="F536" s="22"/>
    </row>
    <row r="537" spans="1:6" s="20" customFormat="1" ht="15.75">
      <c r="A537" s="19"/>
      <c r="B537" s="119" t="s">
        <v>229</v>
      </c>
      <c r="C537" s="19"/>
      <c r="D537" s="19"/>
      <c r="E537" s="217"/>
      <c r="F537" s="22"/>
    </row>
    <row r="538" spans="1:6" s="20" customFormat="1" ht="15.75">
      <c r="A538" s="19"/>
      <c r="B538" s="119" t="s">
        <v>230</v>
      </c>
      <c r="C538" s="19"/>
      <c r="D538" s="19"/>
      <c r="E538" s="217"/>
      <c r="F538" s="22"/>
    </row>
    <row r="539" spans="1:6" s="20" customFormat="1" ht="15.75">
      <c r="A539" s="19"/>
      <c r="B539" s="119" t="s">
        <v>217</v>
      </c>
      <c r="C539" s="19"/>
      <c r="D539" s="19"/>
      <c r="E539" s="217"/>
      <c r="F539" s="22"/>
    </row>
    <row r="540" spans="1:6" s="20" customFormat="1" ht="15.75">
      <c r="A540" s="19"/>
      <c r="B540" s="119" t="s">
        <v>154</v>
      </c>
      <c r="C540" s="19"/>
      <c r="D540" s="19"/>
      <c r="E540" s="217"/>
      <c r="F540" s="22"/>
    </row>
    <row r="541" spans="1:6" s="20" customFormat="1" ht="15.75">
      <c r="A541" s="19"/>
      <c r="B541" s="28"/>
      <c r="C541" s="19"/>
      <c r="D541" s="19"/>
      <c r="E541" s="217"/>
      <c r="F541" s="22"/>
    </row>
    <row r="542" spans="1:6" s="20" customFormat="1" ht="15.75">
      <c r="A542" s="19" t="s">
        <v>1</v>
      </c>
      <c r="B542" s="20" t="s">
        <v>221</v>
      </c>
      <c r="C542" s="19"/>
      <c r="D542" s="19"/>
      <c r="E542" s="217"/>
      <c r="F542" s="22"/>
    </row>
    <row r="543" spans="1:6" s="20" customFormat="1" ht="15.75">
      <c r="A543" s="19"/>
      <c r="B543" s="20" t="s">
        <v>222</v>
      </c>
      <c r="C543" s="19"/>
      <c r="D543" s="19"/>
      <c r="E543" s="217"/>
      <c r="F543" s="22"/>
    </row>
    <row r="544" spans="1:5" s="20" customFormat="1" ht="15.75">
      <c r="A544" s="19"/>
      <c r="B544" s="20" t="s">
        <v>223</v>
      </c>
      <c r="E544" s="212"/>
    </row>
    <row r="545" spans="1:6" s="20" customFormat="1" ht="15.75">
      <c r="A545" s="19"/>
      <c r="B545" s="20" t="s">
        <v>224</v>
      </c>
      <c r="C545" s="19">
        <v>1</v>
      </c>
      <c r="D545" s="19" t="s">
        <v>22</v>
      </c>
      <c r="E545" s="220"/>
      <c r="F545" s="22">
        <f>E545*C545</f>
        <v>0</v>
      </c>
    </row>
    <row r="546" spans="1:6" s="20" customFormat="1" ht="15.75">
      <c r="A546" s="19"/>
      <c r="C546" s="19"/>
      <c r="D546" s="19"/>
      <c r="E546" s="217"/>
      <c r="F546" s="22"/>
    </row>
    <row r="547" spans="1:6" s="20" customFormat="1" ht="15.75">
      <c r="A547" s="19"/>
      <c r="B547" s="119" t="s">
        <v>214</v>
      </c>
      <c r="C547" s="19"/>
      <c r="D547" s="19"/>
      <c r="E547" s="217"/>
      <c r="F547" s="22"/>
    </row>
    <row r="548" spans="1:6" s="20" customFormat="1" ht="15.75">
      <c r="A548" s="19"/>
      <c r="B548" s="119" t="s">
        <v>215</v>
      </c>
      <c r="C548" s="19"/>
      <c r="D548" s="19"/>
      <c r="E548" s="217"/>
      <c r="F548" s="22"/>
    </row>
    <row r="549" spans="1:6" s="20" customFormat="1" ht="15.75">
      <c r="A549" s="19"/>
      <c r="B549" s="119" t="s">
        <v>216</v>
      </c>
      <c r="C549" s="19"/>
      <c r="D549" s="19"/>
      <c r="E549" s="217"/>
      <c r="F549" s="22"/>
    </row>
    <row r="550" spans="1:6" s="20" customFormat="1" ht="15.75">
      <c r="A550" s="19"/>
      <c r="B550" s="119" t="s">
        <v>217</v>
      </c>
      <c r="C550" s="19"/>
      <c r="D550" s="19"/>
      <c r="E550" s="217"/>
      <c r="F550" s="22"/>
    </row>
    <row r="551" spans="1:6" s="20" customFormat="1" ht="15.75">
      <c r="A551" s="19"/>
      <c r="B551" s="119" t="s">
        <v>154</v>
      </c>
      <c r="C551" s="19"/>
      <c r="D551" s="19"/>
      <c r="E551" s="217"/>
      <c r="F551" s="22"/>
    </row>
    <row r="552" spans="1:6" s="20" customFormat="1" ht="15.75">
      <c r="A552" s="19"/>
      <c r="B552" s="28"/>
      <c r="C552" s="19"/>
      <c r="D552" s="19"/>
      <c r="E552" s="217"/>
      <c r="F552" s="22"/>
    </row>
    <row r="553" spans="1:6" s="20" customFormat="1" ht="15.75">
      <c r="A553" s="26" t="s">
        <v>3</v>
      </c>
      <c r="B553" s="27" t="s">
        <v>227</v>
      </c>
      <c r="C553" s="26">
        <v>3</v>
      </c>
      <c r="D553" s="26" t="s">
        <v>124</v>
      </c>
      <c r="E553" s="217"/>
      <c r="F553" s="58">
        <f>E553*C553</f>
        <v>0</v>
      </c>
    </row>
    <row r="554" spans="1:6" s="20" customFormat="1" ht="15.75">
      <c r="A554" s="26"/>
      <c r="B554" s="27"/>
      <c r="C554" s="26"/>
      <c r="D554" s="26"/>
      <c r="E554" s="217"/>
      <c r="F554" s="58"/>
    </row>
    <row r="555" spans="1:6" s="20" customFormat="1" ht="15.75">
      <c r="A555" s="26" t="s">
        <v>4</v>
      </c>
      <c r="B555" s="120" t="s">
        <v>226</v>
      </c>
      <c r="C555" s="19">
        <v>4</v>
      </c>
      <c r="D555" s="26" t="s">
        <v>124</v>
      </c>
      <c r="E555" s="217"/>
      <c r="F555" s="22">
        <f>E555*C555</f>
        <v>0</v>
      </c>
    </row>
    <row r="556" spans="1:6" s="20" customFormat="1" ht="15.75">
      <c r="A556" s="26"/>
      <c r="B556" s="120"/>
      <c r="C556" s="90"/>
      <c r="D556" s="26"/>
      <c r="E556" s="231"/>
      <c r="F556" s="121"/>
    </row>
    <row r="557" spans="1:6" s="20" customFormat="1" ht="15.75">
      <c r="A557" s="19"/>
      <c r="B557" s="59" t="s">
        <v>155</v>
      </c>
      <c r="C557" s="90"/>
      <c r="D557" s="19"/>
      <c r="E557" s="231"/>
      <c r="F557" s="121"/>
    </row>
    <row r="558" spans="1:6" s="20" customFormat="1" ht="15.75">
      <c r="A558" s="90"/>
      <c r="B558" s="119" t="s">
        <v>156</v>
      </c>
      <c r="C558" s="90"/>
      <c r="D558" s="90"/>
      <c r="E558" s="231"/>
      <c r="F558" s="121"/>
    </row>
    <row r="559" spans="1:6" s="20" customFormat="1" ht="15.75">
      <c r="A559" s="90"/>
      <c r="B559" s="119" t="s">
        <v>298</v>
      </c>
      <c r="C559" s="19"/>
      <c r="D559" s="90"/>
      <c r="E559" s="217"/>
      <c r="F559" s="22"/>
    </row>
    <row r="560" spans="1:6" s="20" customFormat="1" ht="15.75">
      <c r="A560" s="90"/>
      <c r="B560" s="119" t="s">
        <v>134</v>
      </c>
      <c r="C560" s="19"/>
      <c r="D560" s="90"/>
      <c r="E560" s="217"/>
      <c r="F560" s="22"/>
    </row>
    <row r="561" spans="1:6" s="20" customFormat="1" ht="15.75">
      <c r="A561" s="19"/>
      <c r="C561" s="19"/>
      <c r="D561" s="19"/>
      <c r="E561" s="217"/>
      <c r="F561" s="36"/>
    </row>
    <row r="562" spans="1:6" s="20" customFormat="1" ht="15.75">
      <c r="A562" s="19" t="s">
        <v>6</v>
      </c>
      <c r="B562" s="20" t="s">
        <v>218</v>
      </c>
      <c r="C562" s="19"/>
      <c r="D562" s="19"/>
      <c r="E562" s="217"/>
      <c r="F562" s="22"/>
    </row>
    <row r="563" spans="1:6" s="20" customFormat="1" ht="15.75">
      <c r="A563" s="19"/>
      <c r="B563" s="20" t="s">
        <v>297</v>
      </c>
      <c r="C563" s="19">
        <v>30</v>
      </c>
      <c r="D563" s="19" t="s">
        <v>22</v>
      </c>
      <c r="E563" s="217"/>
      <c r="F563" s="36">
        <f>E563*C563</f>
        <v>0</v>
      </c>
    </row>
    <row r="564" spans="1:6" s="20" customFormat="1" ht="15.75">
      <c r="A564" s="19"/>
      <c r="C564" s="19"/>
      <c r="D564" s="19"/>
      <c r="E564" s="217"/>
      <c r="F564" s="36"/>
    </row>
    <row r="565" spans="1:6" s="20" customFormat="1" ht="15.75">
      <c r="A565" s="19" t="s">
        <v>7</v>
      </c>
      <c r="B565" s="120" t="s">
        <v>300</v>
      </c>
      <c r="C565" s="19">
        <v>10</v>
      </c>
      <c r="D565" s="19" t="s">
        <v>22</v>
      </c>
      <c r="E565" s="217"/>
      <c r="F565" s="36">
        <f>E565*C565</f>
        <v>0</v>
      </c>
    </row>
    <row r="566" spans="1:6" s="20" customFormat="1" ht="15.75">
      <c r="A566" s="19"/>
      <c r="B566" s="20" t="s">
        <v>299</v>
      </c>
      <c r="C566" s="19"/>
      <c r="D566" s="19"/>
      <c r="E566" s="217"/>
      <c r="F566" s="36"/>
    </row>
    <row r="567" spans="1:5" s="20" customFormat="1" ht="15.75">
      <c r="A567" s="19"/>
      <c r="C567" s="19"/>
      <c r="D567" s="19"/>
      <c r="E567" s="212"/>
    </row>
    <row r="568" spans="1:6" s="20" customFormat="1" ht="15.75">
      <c r="A568" s="19" t="s">
        <v>8</v>
      </c>
      <c r="B568" s="20" t="s">
        <v>301</v>
      </c>
      <c r="C568" s="19">
        <v>6</v>
      </c>
      <c r="D568" s="19" t="s">
        <v>22</v>
      </c>
      <c r="E568" s="217"/>
      <c r="F568" s="36">
        <f>E568*C568</f>
        <v>0</v>
      </c>
    </row>
    <row r="569" spans="1:6" s="20" customFormat="1" ht="15.75">
      <c r="A569" s="19"/>
      <c r="C569" s="19"/>
      <c r="D569" s="19"/>
      <c r="E569" s="217"/>
      <c r="F569" s="22"/>
    </row>
    <row r="570" spans="1:6" s="20" customFormat="1" ht="15.75">
      <c r="A570" s="19"/>
      <c r="B570" s="59" t="s">
        <v>157</v>
      </c>
      <c r="C570" s="19"/>
      <c r="D570" s="19" t="s">
        <v>147</v>
      </c>
      <c r="E570" s="217"/>
      <c r="F570" s="22"/>
    </row>
    <row r="571" spans="1:6" s="20" customFormat="1" ht="15.75">
      <c r="A571" s="19"/>
      <c r="B571" s="119" t="s">
        <v>231</v>
      </c>
      <c r="C571" s="19"/>
      <c r="D571" s="19"/>
      <c r="E571" s="217"/>
      <c r="F571" s="22"/>
    </row>
    <row r="572" spans="1:6" s="20" customFormat="1" ht="15.75">
      <c r="A572" s="19"/>
      <c r="B572" s="119" t="s">
        <v>232</v>
      </c>
      <c r="C572" s="19"/>
      <c r="D572" s="19"/>
      <c r="E572" s="217"/>
      <c r="F572" s="22"/>
    </row>
    <row r="573" spans="1:6" s="20" customFormat="1" ht="15.75">
      <c r="A573" s="19"/>
      <c r="B573" s="119" t="s">
        <v>233</v>
      </c>
      <c r="C573" s="19"/>
      <c r="D573" s="19"/>
      <c r="E573" s="217"/>
      <c r="F573" s="22"/>
    </row>
    <row r="574" spans="1:6" s="20" customFormat="1" ht="15.75">
      <c r="A574" s="19"/>
      <c r="B574" s="119" t="s">
        <v>234</v>
      </c>
      <c r="C574" s="19"/>
      <c r="D574" s="19"/>
      <c r="E574" s="217"/>
      <c r="F574" s="22"/>
    </row>
    <row r="575" spans="1:5" s="20" customFormat="1" ht="15.75">
      <c r="A575" s="19"/>
      <c r="B575" s="119"/>
      <c r="D575" s="19"/>
      <c r="E575" s="212"/>
    </row>
    <row r="576" spans="1:5" s="20" customFormat="1" ht="15.75">
      <c r="A576" s="19"/>
      <c r="B576" s="122" t="s">
        <v>158</v>
      </c>
      <c r="D576" s="19"/>
      <c r="E576" s="212"/>
    </row>
    <row r="577" spans="1:5" s="20" customFormat="1" ht="15.75">
      <c r="A577" s="61" t="s">
        <v>9</v>
      </c>
      <c r="B577" s="20" t="s">
        <v>235</v>
      </c>
      <c r="E577" s="212"/>
    </row>
    <row r="578" spans="1:6" s="20" customFormat="1" ht="15.75">
      <c r="A578" s="61"/>
      <c r="B578" s="20" t="s">
        <v>255</v>
      </c>
      <c r="C578" s="19">
        <v>10</v>
      </c>
      <c r="D578" s="19" t="s">
        <v>22</v>
      </c>
      <c r="E578" s="217"/>
      <c r="F578" s="36">
        <f>E578*C578</f>
        <v>0</v>
      </c>
    </row>
    <row r="579" spans="1:6" s="20" customFormat="1" ht="15.75">
      <c r="A579" s="61"/>
      <c r="C579" s="19"/>
      <c r="D579" s="19"/>
      <c r="E579" s="217"/>
      <c r="F579" s="36"/>
    </row>
    <row r="580" spans="1:5" s="20" customFormat="1" ht="15.75">
      <c r="A580" s="61" t="s">
        <v>10</v>
      </c>
      <c r="B580" s="120" t="s">
        <v>238</v>
      </c>
      <c r="C580" s="19"/>
      <c r="E580" s="212"/>
    </row>
    <row r="581" spans="1:6" s="20" customFormat="1" ht="15.75">
      <c r="A581" s="61"/>
      <c r="B581" s="20" t="s">
        <v>255</v>
      </c>
      <c r="C581" s="19">
        <v>7</v>
      </c>
      <c r="D581" s="19" t="s">
        <v>22</v>
      </c>
      <c r="E581" s="217"/>
      <c r="F581" s="36">
        <f>E581*C581</f>
        <v>0</v>
      </c>
    </row>
    <row r="582" spans="1:6" s="20" customFormat="1" ht="15.75">
      <c r="A582" s="61"/>
      <c r="C582" s="19"/>
      <c r="D582" s="19"/>
      <c r="E582" s="217"/>
      <c r="F582" s="36"/>
    </row>
    <row r="583" spans="1:6" s="20" customFormat="1" ht="15.75">
      <c r="A583" s="61"/>
      <c r="B583" s="77" t="s">
        <v>16</v>
      </c>
      <c r="C583" s="19"/>
      <c r="D583" s="19"/>
      <c r="E583" s="217"/>
      <c r="F583" s="60">
        <f>SUM(F532:F581)</f>
        <v>0</v>
      </c>
    </row>
    <row r="584" spans="1:6" s="20" customFormat="1" ht="15.75">
      <c r="A584" s="61"/>
      <c r="C584" s="19"/>
      <c r="D584" s="19"/>
      <c r="E584" s="217"/>
      <c r="F584" s="36"/>
    </row>
    <row r="585" spans="1:6" s="20" customFormat="1" ht="15.75">
      <c r="A585" s="61"/>
      <c r="C585" s="19"/>
      <c r="D585" s="19"/>
      <c r="E585" s="217"/>
      <c r="F585" s="36"/>
    </row>
    <row r="586" spans="1:6" s="20" customFormat="1" ht="15.75">
      <c r="A586" s="19" t="s">
        <v>1</v>
      </c>
      <c r="B586" s="120" t="s">
        <v>237</v>
      </c>
      <c r="C586" s="19">
        <v>8</v>
      </c>
      <c r="D586" s="19" t="s">
        <v>22</v>
      </c>
      <c r="E586" s="217"/>
      <c r="F586" s="36">
        <f>E586*C586</f>
        <v>0</v>
      </c>
    </row>
    <row r="587" spans="1:5" s="20" customFormat="1" ht="15.75">
      <c r="A587" s="19"/>
      <c r="B587" s="20" t="s">
        <v>256</v>
      </c>
      <c r="C587" s="19"/>
      <c r="E587" s="212"/>
    </row>
    <row r="588" spans="1:5" s="20" customFormat="1" ht="15.75">
      <c r="A588" s="19"/>
      <c r="C588" s="19"/>
      <c r="E588" s="212"/>
    </row>
    <row r="589" spans="1:5" s="20" customFormat="1" ht="15.75">
      <c r="A589" s="19" t="s">
        <v>3</v>
      </c>
      <c r="B589" s="120" t="s">
        <v>236</v>
      </c>
      <c r="C589" s="19"/>
      <c r="E589" s="212"/>
    </row>
    <row r="590" spans="1:6" s="20" customFormat="1" ht="15.75">
      <c r="A590" s="19"/>
      <c r="B590" s="20" t="s">
        <v>257</v>
      </c>
      <c r="C590" s="19">
        <v>14</v>
      </c>
      <c r="D590" s="19" t="s">
        <v>22</v>
      </c>
      <c r="E590" s="217"/>
      <c r="F590" s="36">
        <f>E590*C590</f>
        <v>0</v>
      </c>
    </row>
    <row r="591" spans="1:6" s="20" customFormat="1" ht="15.75">
      <c r="A591" s="19"/>
      <c r="C591" s="19"/>
      <c r="D591" s="19"/>
      <c r="E591" s="217"/>
      <c r="F591" s="36"/>
    </row>
    <row r="592" spans="1:6" s="20" customFormat="1" ht="15.75">
      <c r="A592" s="19" t="s">
        <v>4</v>
      </c>
      <c r="B592" s="120" t="s">
        <v>225</v>
      </c>
      <c r="C592" s="19"/>
      <c r="D592" s="19"/>
      <c r="E592" s="217"/>
      <c r="F592" s="36"/>
    </row>
    <row r="593" spans="1:6" s="20" customFormat="1" ht="15.75">
      <c r="A593" s="19"/>
      <c r="B593" s="20" t="s">
        <v>258</v>
      </c>
      <c r="C593" s="19">
        <v>5</v>
      </c>
      <c r="D593" s="19" t="s">
        <v>22</v>
      </c>
      <c r="E593" s="217"/>
      <c r="F593" s="36">
        <f>E593*C593</f>
        <v>0</v>
      </c>
    </row>
    <row r="594" spans="1:6" s="20" customFormat="1" ht="15.75">
      <c r="A594" s="19"/>
      <c r="C594" s="19"/>
      <c r="D594" s="19"/>
      <c r="E594" s="217"/>
      <c r="F594" s="36"/>
    </row>
    <row r="595" spans="1:6" s="20" customFormat="1" ht="15.75">
      <c r="A595" s="19" t="s">
        <v>6</v>
      </c>
      <c r="B595" s="120" t="s">
        <v>259</v>
      </c>
      <c r="C595" s="19">
        <v>3</v>
      </c>
      <c r="D595" s="19" t="s">
        <v>22</v>
      </c>
      <c r="E595" s="217"/>
      <c r="F595" s="36">
        <f>E595*C595</f>
        <v>0</v>
      </c>
    </row>
    <row r="596" spans="1:6" s="20" customFormat="1" ht="15.75">
      <c r="A596" s="19"/>
      <c r="C596" s="19"/>
      <c r="D596" s="19"/>
      <c r="E596" s="217"/>
      <c r="F596" s="36"/>
    </row>
    <row r="597" spans="1:6" s="20" customFormat="1" ht="15.75">
      <c r="A597" s="19"/>
      <c r="B597" s="59" t="s">
        <v>159</v>
      </c>
      <c r="C597" s="19"/>
      <c r="D597" s="19"/>
      <c r="E597" s="217"/>
      <c r="F597" s="22"/>
    </row>
    <row r="598" spans="1:6" s="20" customFormat="1" ht="15.75">
      <c r="A598" s="19"/>
      <c r="B598" s="28" t="s">
        <v>245</v>
      </c>
      <c r="C598" s="19"/>
      <c r="D598" s="19"/>
      <c r="E598" s="217"/>
      <c r="F598" s="22"/>
    </row>
    <row r="599" spans="1:6" s="20" customFormat="1" ht="15.75">
      <c r="A599" s="19"/>
      <c r="B599" s="28" t="s">
        <v>246</v>
      </c>
      <c r="C599" s="19"/>
      <c r="D599" s="19"/>
      <c r="E599" s="217"/>
      <c r="F599" s="22"/>
    </row>
    <row r="600" spans="1:6" s="20" customFormat="1" ht="15.75">
      <c r="A600" s="19"/>
      <c r="B600" s="28" t="s">
        <v>247</v>
      </c>
      <c r="C600" s="19"/>
      <c r="D600" s="19"/>
      <c r="E600" s="217"/>
      <c r="F600" s="22"/>
    </row>
    <row r="601" spans="1:6" s="20" customFormat="1" ht="15.75">
      <c r="A601" s="19"/>
      <c r="B601" s="28" t="s">
        <v>160</v>
      </c>
      <c r="C601" s="19"/>
      <c r="D601" s="19"/>
      <c r="E601" s="217"/>
      <c r="F601" s="22"/>
    </row>
    <row r="602" spans="1:6" s="20" customFormat="1" ht="15.75">
      <c r="A602" s="19"/>
      <c r="B602" s="28"/>
      <c r="C602" s="19"/>
      <c r="D602" s="19"/>
      <c r="E602" s="217"/>
      <c r="F602" s="22"/>
    </row>
    <row r="603" spans="1:6" s="20" customFormat="1" ht="15.75">
      <c r="A603" s="19" t="s">
        <v>7</v>
      </c>
      <c r="B603" s="20" t="s">
        <v>161</v>
      </c>
      <c r="C603" s="19">
        <v>125</v>
      </c>
      <c r="D603" s="19" t="s">
        <v>17</v>
      </c>
      <c r="E603" s="217"/>
      <c r="F603" s="22">
        <f>E603*C603</f>
        <v>0</v>
      </c>
    </row>
    <row r="604" spans="1:6" s="20" customFormat="1" ht="15.75">
      <c r="A604" s="19"/>
      <c r="C604" s="19"/>
      <c r="D604" s="19"/>
      <c r="E604" s="217"/>
      <c r="F604" s="22"/>
    </row>
    <row r="605" spans="1:6" s="20" customFormat="1" ht="15.75">
      <c r="A605" s="19" t="s">
        <v>8</v>
      </c>
      <c r="B605" s="20" t="s">
        <v>138</v>
      </c>
      <c r="C605" s="19">
        <v>20</v>
      </c>
      <c r="D605" s="19" t="s">
        <v>17</v>
      </c>
      <c r="E605" s="217"/>
      <c r="F605" s="22">
        <f>E605*C605</f>
        <v>0</v>
      </c>
    </row>
    <row r="606" spans="1:6" s="20" customFormat="1" ht="15.75">
      <c r="A606" s="19"/>
      <c r="C606" s="19"/>
      <c r="D606" s="19"/>
      <c r="E606" s="217"/>
      <c r="F606" s="22"/>
    </row>
    <row r="607" spans="1:6" s="20" customFormat="1" ht="15.75">
      <c r="A607" s="19"/>
      <c r="B607" s="59" t="s">
        <v>162</v>
      </c>
      <c r="C607" s="19"/>
      <c r="D607" s="19"/>
      <c r="E607" s="217"/>
      <c r="F607" s="20" t="s">
        <v>147</v>
      </c>
    </row>
    <row r="608" spans="1:6" s="20" customFormat="1" ht="15.75">
      <c r="A608" s="19"/>
      <c r="B608" s="119" t="s">
        <v>244</v>
      </c>
      <c r="C608" s="19"/>
      <c r="D608" s="19"/>
      <c r="E608" s="217"/>
      <c r="F608" s="25" t="s">
        <v>147</v>
      </c>
    </row>
    <row r="609" spans="1:6" s="20" customFormat="1" ht="15.75">
      <c r="A609" s="19"/>
      <c r="B609" s="119" t="s">
        <v>248</v>
      </c>
      <c r="C609" s="19"/>
      <c r="D609" s="19"/>
      <c r="E609" s="217"/>
      <c r="F609" s="22"/>
    </row>
    <row r="610" spans="1:6" s="20" customFormat="1" ht="15.75">
      <c r="A610" s="19"/>
      <c r="B610" s="119" t="s">
        <v>249</v>
      </c>
      <c r="C610" s="19"/>
      <c r="D610" s="19"/>
      <c r="E610" s="217"/>
      <c r="F610" s="22"/>
    </row>
    <row r="611" spans="1:6" s="20" customFormat="1" ht="15.75">
      <c r="A611" s="19"/>
      <c r="B611" s="119" t="s">
        <v>163</v>
      </c>
      <c r="C611" s="19"/>
      <c r="D611" s="19"/>
      <c r="E611" s="217"/>
      <c r="F611" s="22"/>
    </row>
    <row r="612" spans="1:6" s="20" customFormat="1" ht="15.75">
      <c r="A612" s="19"/>
      <c r="B612" s="28"/>
      <c r="C612" s="19"/>
      <c r="D612" s="19"/>
      <c r="E612" s="217"/>
      <c r="F612" s="22"/>
    </row>
    <row r="613" spans="1:6" s="20" customFormat="1" ht="18">
      <c r="A613" s="12" t="s">
        <v>9</v>
      </c>
      <c r="B613" s="20" t="s">
        <v>357</v>
      </c>
      <c r="C613" s="92">
        <v>483</v>
      </c>
      <c r="D613" s="19" t="s">
        <v>17</v>
      </c>
      <c r="E613" s="217"/>
      <c r="F613" s="36">
        <f>E613*C613</f>
        <v>0</v>
      </c>
    </row>
    <row r="614" spans="1:6" s="20" customFormat="1" ht="15.75">
      <c r="A614" s="12"/>
      <c r="B614" s="11"/>
      <c r="C614" s="19"/>
      <c r="D614" s="19"/>
      <c r="E614" s="217"/>
      <c r="F614" s="36"/>
    </row>
    <row r="615" spans="1:6" s="20" customFormat="1" ht="18">
      <c r="A615" s="19" t="s">
        <v>10</v>
      </c>
      <c r="B615" s="20" t="s">
        <v>358</v>
      </c>
      <c r="C615" s="92">
        <v>188</v>
      </c>
      <c r="D615" s="19" t="s">
        <v>17</v>
      </c>
      <c r="E615" s="217"/>
      <c r="F615" s="36">
        <f>E615*C615</f>
        <v>0</v>
      </c>
    </row>
    <row r="616" spans="3:6" s="20" customFormat="1" ht="15.75">
      <c r="C616" s="12"/>
      <c r="D616" s="12"/>
      <c r="E616" s="217"/>
      <c r="F616" s="8"/>
    </row>
    <row r="617" spans="1:6" s="20" customFormat="1" ht="18">
      <c r="A617" s="19" t="s">
        <v>11</v>
      </c>
      <c r="B617" s="20" t="s">
        <v>359</v>
      </c>
      <c r="C617" s="92">
        <v>90</v>
      </c>
      <c r="D617" s="19" t="s">
        <v>17</v>
      </c>
      <c r="E617" s="217"/>
      <c r="F617" s="36">
        <f>E617*C617</f>
        <v>0</v>
      </c>
    </row>
    <row r="618" spans="1:6" s="20" customFormat="1" ht="15.75">
      <c r="A618" s="12"/>
      <c r="B618" s="11"/>
      <c r="C618" s="19"/>
      <c r="D618" s="19"/>
      <c r="E618" s="217"/>
      <c r="F618" s="22"/>
    </row>
    <row r="619" spans="1:6" s="20" customFormat="1" ht="18">
      <c r="A619" s="19" t="s">
        <v>12</v>
      </c>
      <c r="B619" s="20" t="s">
        <v>360</v>
      </c>
      <c r="C619" s="19">
        <v>35</v>
      </c>
      <c r="D619" s="19" t="s">
        <v>17</v>
      </c>
      <c r="E619" s="217"/>
      <c r="F619" s="22">
        <f>E619*C619</f>
        <v>0</v>
      </c>
    </row>
    <row r="620" spans="1:6" s="20" customFormat="1" ht="15.75">
      <c r="A620" s="19"/>
      <c r="B620" s="28"/>
      <c r="C620" s="19"/>
      <c r="D620" s="19"/>
      <c r="E620" s="217"/>
      <c r="F620" s="22"/>
    </row>
    <row r="621" spans="1:6" s="20" customFormat="1" ht="15.75">
      <c r="A621" s="19"/>
      <c r="B621" s="59" t="s">
        <v>164</v>
      </c>
      <c r="C621" s="19"/>
      <c r="D621" s="19"/>
      <c r="E621" s="217"/>
      <c r="F621" s="22"/>
    </row>
    <row r="622" spans="1:6" s="20" customFormat="1" ht="15.75">
      <c r="A622" s="19"/>
      <c r="B622" s="119" t="s">
        <v>231</v>
      </c>
      <c r="C622" s="19"/>
      <c r="D622" s="19"/>
      <c r="E622" s="217"/>
      <c r="F622" s="22"/>
    </row>
    <row r="623" spans="1:6" s="20" customFormat="1" ht="15.75">
      <c r="A623" s="19"/>
      <c r="B623" s="119" t="s">
        <v>232</v>
      </c>
      <c r="C623" s="19"/>
      <c r="D623" s="19"/>
      <c r="E623" s="217"/>
      <c r="F623" s="22"/>
    </row>
    <row r="624" spans="1:6" s="20" customFormat="1" ht="15.75">
      <c r="A624" s="19"/>
      <c r="B624" s="119" t="s">
        <v>239</v>
      </c>
      <c r="C624" s="19"/>
      <c r="D624" s="19"/>
      <c r="E624" s="217"/>
      <c r="F624" s="22"/>
    </row>
    <row r="625" spans="1:6" s="20" customFormat="1" ht="15.75">
      <c r="A625" s="19"/>
      <c r="B625" s="119" t="s">
        <v>240</v>
      </c>
      <c r="C625" s="19"/>
      <c r="D625" s="19"/>
      <c r="E625" s="217"/>
      <c r="F625" s="22"/>
    </row>
    <row r="626" spans="1:6" s="20" customFormat="1" ht="15.75">
      <c r="A626" s="19"/>
      <c r="B626" s="119"/>
      <c r="C626" s="19"/>
      <c r="D626" s="19"/>
      <c r="E626" s="217"/>
      <c r="F626" s="22"/>
    </row>
    <row r="627" spans="1:6" s="20" customFormat="1" ht="15.75">
      <c r="A627" s="19"/>
      <c r="B627" s="122" t="s">
        <v>158</v>
      </c>
      <c r="C627" s="19"/>
      <c r="D627" s="19"/>
      <c r="E627" s="217"/>
      <c r="F627" s="36"/>
    </row>
    <row r="628" spans="1:6" s="20" customFormat="1" ht="15.75">
      <c r="A628" s="19" t="s">
        <v>13</v>
      </c>
      <c r="B628" s="120" t="s">
        <v>165</v>
      </c>
      <c r="C628" s="19">
        <v>10</v>
      </c>
      <c r="D628" s="19" t="s">
        <v>22</v>
      </c>
      <c r="E628" s="217"/>
      <c r="F628" s="36">
        <f>E628*C628</f>
        <v>0</v>
      </c>
    </row>
    <row r="629" spans="1:6" s="20" customFormat="1" ht="15.75">
      <c r="A629" s="19"/>
      <c r="B629" s="120"/>
      <c r="C629" s="19"/>
      <c r="D629" s="19"/>
      <c r="E629" s="217"/>
      <c r="F629" s="36"/>
    </row>
    <row r="630" spans="1:6" s="20" customFormat="1" ht="15.75">
      <c r="A630" s="19" t="s">
        <v>14</v>
      </c>
      <c r="B630" s="120" t="s">
        <v>166</v>
      </c>
      <c r="C630" s="19">
        <v>15</v>
      </c>
      <c r="D630" s="19" t="s">
        <v>22</v>
      </c>
      <c r="E630" s="217"/>
      <c r="F630" s="36">
        <f>E630*C630</f>
        <v>0</v>
      </c>
    </row>
    <row r="631" spans="1:6" s="20" customFormat="1" ht="15.75">
      <c r="A631" s="19"/>
      <c r="B631" s="120"/>
      <c r="C631" s="19"/>
      <c r="D631" s="19"/>
      <c r="E631" s="217"/>
      <c r="F631" s="36"/>
    </row>
    <row r="632" spans="1:6" s="20" customFormat="1" ht="15.75">
      <c r="A632" s="19" t="s">
        <v>15</v>
      </c>
      <c r="B632" s="120" t="s">
        <v>241</v>
      </c>
      <c r="C632" s="19">
        <v>10</v>
      </c>
      <c r="D632" s="19" t="s">
        <v>22</v>
      </c>
      <c r="E632" s="217"/>
      <c r="F632" s="22">
        <f>E632*C632</f>
        <v>0</v>
      </c>
    </row>
    <row r="633" spans="1:6" s="20" customFormat="1" ht="15.75">
      <c r="A633" s="19"/>
      <c r="C633" s="19"/>
      <c r="D633" s="19"/>
      <c r="E633" s="217"/>
      <c r="F633" s="25"/>
    </row>
    <row r="634" spans="1:6" s="20" customFormat="1" ht="15.75">
      <c r="A634" s="19"/>
      <c r="B634" s="77" t="s">
        <v>16</v>
      </c>
      <c r="C634" s="19"/>
      <c r="D634" s="19"/>
      <c r="E634" s="217"/>
      <c r="F634" s="25">
        <f>SUM(F586:F632)</f>
        <v>0</v>
      </c>
    </row>
    <row r="635" spans="1:6" s="20" customFormat="1" ht="15.75">
      <c r="A635" s="19"/>
      <c r="C635" s="19"/>
      <c r="D635" s="19"/>
      <c r="E635" s="217"/>
      <c r="F635" s="22"/>
    </row>
    <row r="636" spans="1:6" s="20" customFormat="1" ht="15.75">
      <c r="A636" s="19"/>
      <c r="C636" s="19"/>
      <c r="D636" s="19"/>
      <c r="E636" s="217"/>
      <c r="F636" s="22"/>
    </row>
    <row r="637" spans="1:6" s="20" customFormat="1" ht="15.75">
      <c r="A637" s="19"/>
      <c r="C637" s="19"/>
      <c r="D637" s="19"/>
      <c r="E637" s="217"/>
      <c r="F637" s="22"/>
    </row>
    <row r="638" spans="1:6" s="20" customFormat="1" ht="15.75">
      <c r="A638" s="19"/>
      <c r="B638" s="59" t="s">
        <v>167</v>
      </c>
      <c r="C638" s="19"/>
      <c r="D638" s="19"/>
      <c r="E638" s="217"/>
      <c r="F638" s="22"/>
    </row>
    <row r="639" spans="1:6" s="20" customFormat="1" ht="15.75">
      <c r="A639" s="19"/>
      <c r="B639" s="59"/>
      <c r="C639" s="19"/>
      <c r="D639" s="19"/>
      <c r="E639" s="217"/>
      <c r="F639" s="22"/>
    </row>
    <row r="640" spans="1:6" s="20" customFormat="1" ht="15.75">
      <c r="A640" s="19"/>
      <c r="B640" s="59" t="s">
        <v>168</v>
      </c>
      <c r="C640" s="19"/>
      <c r="D640" s="19"/>
      <c r="E640" s="217"/>
      <c r="F640" s="22"/>
    </row>
    <row r="641" spans="1:6" s="20" customFormat="1" ht="15.75">
      <c r="A641" s="19"/>
      <c r="B641" s="59" t="s">
        <v>169</v>
      </c>
      <c r="C641" s="19"/>
      <c r="D641" s="19"/>
      <c r="E641" s="217"/>
      <c r="F641" s="22"/>
    </row>
    <row r="642" spans="1:6" s="20" customFormat="1" ht="15.75">
      <c r="A642" s="19"/>
      <c r="B642" s="59"/>
      <c r="C642" s="19"/>
      <c r="D642" s="19"/>
      <c r="E642" s="217"/>
      <c r="F642" s="22"/>
    </row>
    <row r="643" spans="1:6" s="20" customFormat="1" ht="15.75">
      <c r="A643" s="19" t="s">
        <v>1</v>
      </c>
      <c r="B643" s="20" t="s">
        <v>404</v>
      </c>
      <c r="C643" s="19"/>
      <c r="D643" s="19" t="s">
        <v>412</v>
      </c>
      <c r="E643" s="217"/>
      <c r="F643" s="22">
        <f>E643</f>
        <v>0</v>
      </c>
    </row>
    <row r="644" spans="1:6" s="20" customFormat="1" ht="15.75">
      <c r="A644" s="19"/>
      <c r="C644" s="19"/>
      <c r="D644" s="19"/>
      <c r="E644" s="217"/>
      <c r="F644" s="22"/>
    </row>
    <row r="645" spans="1:6" s="20" customFormat="1" ht="15.75">
      <c r="A645" s="29" t="s">
        <v>3</v>
      </c>
      <c r="B645" s="20" t="s">
        <v>307</v>
      </c>
      <c r="C645" s="29"/>
      <c r="D645" s="29"/>
      <c r="E645" s="223"/>
      <c r="F645" s="25"/>
    </row>
    <row r="646" spans="1:6" s="20" customFormat="1" ht="15.75">
      <c r="A646" s="29"/>
      <c r="B646" s="20" t="s">
        <v>284</v>
      </c>
      <c r="C646" s="29"/>
      <c r="D646" s="29" t="str">
        <f>D643</f>
        <v>Sum</v>
      </c>
      <c r="E646" s="223"/>
      <c r="F646" s="22">
        <f>E646</f>
        <v>0</v>
      </c>
    </row>
    <row r="647" spans="1:6" s="20" customFormat="1" ht="15.75">
      <c r="A647" s="29"/>
      <c r="C647" s="29"/>
      <c r="D647" s="29"/>
      <c r="E647" s="223"/>
      <c r="F647" s="22"/>
    </row>
    <row r="648" spans="1:6" s="20" customFormat="1" ht="15.75">
      <c r="A648" s="29"/>
      <c r="B648" s="93"/>
      <c r="C648" s="29"/>
      <c r="D648" s="29"/>
      <c r="E648" s="223"/>
      <c r="F648" s="22"/>
    </row>
    <row r="649" spans="1:6" s="20" customFormat="1" ht="15.75">
      <c r="A649" s="29"/>
      <c r="C649" s="29"/>
      <c r="D649" s="29"/>
      <c r="E649" s="223"/>
      <c r="F649" s="25"/>
    </row>
    <row r="650" spans="1:6" s="20" customFormat="1" ht="15.75">
      <c r="A650" s="29"/>
      <c r="C650" s="19"/>
      <c r="D650" s="29"/>
      <c r="E650" s="223"/>
      <c r="F650" s="22"/>
    </row>
    <row r="651" spans="1:6" s="20" customFormat="1" ht="15.75">
      <c r="A651" s="29"/>
      <c r="C651" s="29"/>
      <c r="D651" s="29"/>
      <c r="E651" s="223"/>
      <c r="F651" s="25"/>
    </row>
    <row r="652" spans="1:6" s="20" customFormat="1" ht="15.75">
      <c r="A652" s="29"/>
      <c r="C652" s="29"/>
      <c r="D652" s="29"/>
      <c r="E652" s="223"/>
      <c r="F652" s="25"/>
    </row>
    <row r="653" spans="1:6" s="20" customFormat="1" ht="15.75">
      <c r="A653" s="29"/>
      <c r="C653" s="29"/>
      <c r="D653" s="29"/>
      <c r="E653" s="223"/>
      <c r="F653" s="25"/>
    </row>
    <row r="654" spans="1:6" s="20" customFormat="1" ht="15.75">
      <c r="A654" s="29"/>
      <c r="C654" s="29"/>
      <c r="D654" s="29"/>
      <c r="E654" s="223"/>
      <c r="F654" s="25"/>
    </row>
    <row r="655" spans="1:6" s="20" customFormat="1" ht="15.75">
      <c r="A655" s="29"/>
      <c r="C655" s="29"/>
      <c r="D655" s="29"/>
      <c r="E655" s="223"/>
      <c r="F655" s="25"/>
    </row>
    <row r="656" spans="1:6" s="20" customFormat="1" ht="15.75">
      <c r="A656" s="29"/>
      <c r="B656" s="77" t="s">
        <v>16</v>
      </c>
      <c r="C656" s="124"/>
      <c r="D656" s="19"/>
      <c r="E656" s="232"/>
      <c r="F656" s="65">
        <v>0</v>
      </c>
    </row>
    <row r="657" spans="1:6" s="20" customFormat="1" ht="15.75">
      <c r="A657" s="29"/>
      <c r="C657" s="29"/>
      <c r="D657" s="29"/>
      <c r="E657" s="223"/>
      <c r="F657" s="25"/>
    </row>
    <row r="658" spans="1:6" s="20" customFormat="1" ht="15.75">
      <c r="A658" s="29"/>
      <c r="C658" s="29"/>
      <c r="D658" s="29"/>
      <c r="E658" s="223"/>
      <c r="F658" s="25"/>
    </row>
    <row r="659" spans="1:6" s="20" customFormat="1" ht="15.75">
      <c r="A659" s="29"/>
      <c r="C659" s="29"/>
      <c r="D659" s="29"/>
      <c r="E659" s="223"/>
      <c r="F659" s="25"/>
    </row>
    <row r="660" spans="1:6" s="20" customFormat="1" ht="15.75">
      <c r="A660" s="51"/>
      <c r="B660" s="125" t="s">
        <v>18</v>
      </c>
      <c r="C660" s="124"/>
      <c r="D660" s="19"/>
      <c r="E660" s="232"/>
      <c r="F660" s="53"/>
    </row>
    <row r="661" spans="1:6" s="20" customFormat="1" ht="15.75">
      <c r="A661" s="51"/>
      <c r="B661" s="125"/>
      <c r="C661" s="124"/>
      <c r="D661" s="19"/>
      <c r="E661" s="232"/>
      <c r="F661" s="53"/>
    </row>
    <row r="662" spans="1:6" s="20" customFormat="1" ht="15.75">
      <c r="A662" s="51"/>
      <c r="B662" s="91" t="s">
        <v>120</v>
      </c>
      <c r="C662" s="124">
        <v>12</v>
      </c>
      <c r="D662" s="19"/>
      <c r="E662" s="232"/>
      <c r="F662" s="53">
        <f>F583</f>
        <v>0</v>
      </c>
    </row>
    <row r="663" spans="1:6" s="20" customFormat="1" ht="15.75">
      <c r="A663" s="51"/>
      <c r="B663" s="91"/>
      <c r="C663" s="124"/>
      <c r="D663" s="19"/>
      <c r="E663" s="232"/>
      <c r="F663" s="53"/>
    </row>
    <row r="664" spans="1:6" s="20" customFormat="1" ht="15.75">
      <c r="A664" s="51"/>
      <c r="B664" s="91" t="s">
        <v>120</v>
      </c>
      <c r="C664" s="124">
        <v>13</v>
      </c>
      <c r="D664" s="19"/>
      <c r="E664" s="232"/>
      <c r="F664" s="53">
        <f>F634</f>
        <v>0</v>
      </c>
    </row>
    <row r="665" spans="1:6" s="20" customFormat="1" ht="15.75">
      <c r="A665" s="51"/>
      <c r="B665" s="91"/>
      <c r="C665" s="124"/>
      <c r="D665" s="19"/>
      <c r="E665" s="232"/>
      <c r="F665" s="53"/>
    </row>
    <row r="666" spans="1:6" s="20" customFormat="1" ht="15.75">
      <c r="A666" s="51"/>
      <c r="B666" s="91" t="s">
        <v>120</v>
      </c>
      <c r="C666" s="124">
        <v>14</v>
      </c>
      <c r="D666" s="51"/>
      <c r="E666" s="232"/>
      <c r="F666" s="53">
        <f>F656</f>
        <v>0</v>
      </c>
    </row>
    <row r="667" spans="1:6" s="20" customFormat="1" ht="15.75">
      <c r="A667" s="51"/>
      <c r="B667" s="91"/>
      <c r="C667" s="52"/>
      <c r="D667" s="51"/>
      <c r="E667" s="232"/>
      <c r="F667" s="53"/>
    </row>
    <row r="668" spans="1:6" s="20" customFormat="1" ht="15.75">
      <c r="A668" s="51"/>
      <c r="B668" s="91"/>
      <c r="C668" s="52"/>
      <c r="D668" s="51"/>
      <c r="E668" s="232"/>
      <c r="F668" s="53"/>
    </row>
    <row r="669" spans="1:6" s="20" customFormat="1" ht="15.75">
      <c r="A669" s="51"/>
      <c r="B669" s="91"/>
      <c r="C669" s="52"/>
      <c r="D669" s="51"/>
      <c r="E669" s="232"/>
      <c r="F669" s="53"/>
    </row>
    <row r="670" spans="1:6" s="20" customFormat="1" ht="15.75">
      <c r="A670" s="51"/>
      <c r="B670" s="91"/>
      <c r="C670" s="52"/>
      <c r="D670" s="51"/>
      <c r="E670" s="232"/>
      <c r="F670" s="53"/>
    </row>
    <row r="671" spans="1:6" s="20" customFormat="1" ht="15.75">
      <c r="A671" s="51"/>
      <c r="B671" s="75" t="s">
        <v>93</v>
      </c>
      <c r="C671" s="124"/>
      <c r="D671" s="19"/>
      <c r="E671" s="217"/>
      <c r="F671" s="25">
        <f>SUM(F662:F666)</f>
        <v>0</v>
      </c>
    </row>
    <row r="672" spans="1:6" s="20" customFormat="1" ht="15.75">
      <c r="A672" s="51"/>
      <c r="B672" s="75"/>
      <c r="C672" s="124"/>
      <c r="D672" s="19"/>
      <c r="E672" s="217"/>
      <c r="F672" s="25"/>
    </row>
    <row r="673" spans="1:6" s="20" customFormat="1" ht="15.75">
      <c r="A673" s="51"/>
      <c r="B673" s="75"/>
      <c r="C673" s="124"/>
      <c r="D673" s="19"/>
      <c r="E673" s="217"/>
      <c r="F673" s="25"/>
    </row>
    <row r="674" spans="1:6" s="20" customFormat="1" ht="15.75">
      <c r="A674" s="51"/>
      <c r="B674" s="75"/>
      <c r="C674" s="124"/>
      <c r="D674" s="19"/>
      <c r="E674" s="217"/>
      <c r="F674" s="25"/>
    </row>
    <row r="675" spans="1:6" s="20" customFormat="1" ht="15.75">
      <c r="A675" s="51"/>
      <c r="B675" s="75"/>
      <c r="C675" s="124"/>
      <c r="D675" s="19"/>
      <c r="E675" s="217"/>
      <c r="F675" s="25"/>
    </row>
    <row r="676" spans="1:6" s="20" customFormat="1" ht="15.75">
      <c r="A676" s="51"/>
      <c r="B676" s="75"/>
      <c r="C676" s="124"/>
      <c r="D676" s="19"/>
      <c r="E676" s="217"/>
      <c r="F676" s="25"/>
    </row>
    <row r="677" spans="1:6" s="20" customFormat="1" ht="15.75">
      <c r="A677" s="48"/>
      <c r="B677" s="59" t="s">
        <v>136</v>
      </c>
      <c r="C677" s="19"/>
      <c r="D677" s="49"/>
      <c r="E677" s="230"/>
      <c r="F677" s="50"/>
    </row>
    <row r="678" spans="1:6" s="20" customFormat="1" ht="15.75">
      <c r="A678" s="48"/>
      <c r="B678" s="59"/>
      <c r="C678" s="19"/>
      <c r="D678" s="49"/>
      <c r="E678" s="230"/>
      <c r="F678" s="50"/>
    </row>
    <row r="679" spans="1:6" s="20" customFormat="1" ht="15.75">
      <c r="A679" s="29"/>
      <c r="B679" s="93" t="s">
        <v>280</v>
      </c>
      <c r="C679" s="126"/>
      <c r="D679" s="29"/>
      <c r="E679" s="233"/>
      <c r="F679" s="69"/>
    </row>
    <row r="680" spans="1:6" s="20" customFormat="1" ht="15.75">
      <c r="A680" s="29"/>
      <c r="B680" s="127"/>
      <c r="C680" s="126"/>
      <c r="D680" s="29"/>
      <c r="E680" s="233"/>
      <c r="F680" s="69"/>
    </row>
    <row r="681" spans="1:6" s="20" customFormat="1" ht="15.75">
      <c r="A681" s="19" t="s">
        <v>1</v>
      </c>
      <c r="B681" s="71" t="s">
        <v>302</v>
      </c>
      <c r="C681" s="19">
        <v>16</v>
      </c>
      <c r="D681" s="19" t="s">
        <v>21</v>
      </c>
      <c r="E681" s="234"/>
      <c r="F681" s="70">
        <f aca="true" t="shared" si="8" ref="F681:F693">E681*C681</f>
        <v>0</v>
      </c>
    </row>
    <row r="682" spans="1:6" s="20" customFormat="1" ht="15.75">
      <c r="A682" s="19"/>
      <c r="B682" s="71"/>
      <c r="C682" s="19"/>
      <c r="D682" s="19"/>
      <c r="E682" s="234"/>
      <c r="F682" s="70"/>
    </row>
    <row r="683" spans="1:6" s="20" customFormat="1" ht="15.75">
      <c r="A683" s="19" t="s">
        <v>3</v>
      </c>
      <c r="B683" s="71" t="s">
        <v>330</v>
      </c>
      <c r="C683" s="19">
        <v>32</v>
      </c>
      <c r="D683" s="19" t="s">
        <v>21</v>
      </c>
      <c r="E683" s="234"/>
      <c r="F683" s="70">
        <f t="shared" si="8"/>
        <v>0</v>
      </c>
    </row>
    <row r="684" spans="1:6" s="20" customFormat="1" ht="15.75">
      <c r="A684" s="19"/>
      <c r="B684" s="71"/>
      <c r="C684" s="19"/>
      <c r="D684" s="19"/>
      <c r="E684" s="234"/>
      <c r="F684" s="70"/>
    </row>
    <row r="685" spans="1:6" s="20" customFormat="1" ht="15.75">
      <c r="A685" s="19" t="s">
        <v>4</v>
      </c>
      <c r="B685" s="71" t="s">
        <v>304</v>
      </c>
      <c r="C685" s="19">
        <v>1</v>
      </c>
      <c r="D685" s="19" t="s">
        <v>21</v>
      </c>
      <c r="E685" s="234"/>
      <c r="F685" s="70">
        <f t="shared" si="8"/>
        <v>0</v>
      </c>
    </row>
    <row r="686" spans="1:6" s="20" customFormat="1" ht="15.75">
      <c r="A686" s="19"/>
      <c r="B686" s="71"/>
      <c r="C686" s="19"/>
      <c r="D686" s="19"/>
      <c r="E686" s="234"/>
      <c r="F686" s="70"/>
    </row>
    <row r="687" spans="1:6" s="20" customFormat="1" ht="15.75">
      <c r="A687" s="19" t="s">
        <v>6</v>
      </c>
      <c r="B687" s="71" t="s">
        <v>308</v>
      </c>
      <c r="C687" s="19">
        <v>2</v>
      </c>
      <c r="D687" s="19" t="s">
        <v>21</v>
      </c>
      <c r="E687" s="234"/>
      <c r="F687" s="70">
        <f t="shared" si="8"/>
        <v>0</v>
      </c>
    </row>
    <row r="688" spans="1:6" s="20" customFormat="1" ht="15.75">
      <c r="A688" s="19"/>
      <c r="B688" s="71"/>
      <c r="C688" s="19"/>
      <c r="D688" s="19"/>
      <c r="E688" s="234"/>
      <c r="F688" s="70"/>
    </row>
    <row r="689" spans="1:6" s="20" customFormat="1" ht="15.75">
      <c r="A689" s="19" t="s">
        <v>7</v>
      </c>
      <c r="B689" s="71" t="s">
        <v>281</v>
      </c>
      <c r="C689" s="19">
        <v>3</v>
      </c>
      <c r="D689" s="19" t="s">
        <v>21</v>
      </c>
      <c r="E689" s="234"/>
      <c r="F689" s="70">
        <f t="shared" si="8"/>
        <v>0</v>
      </c>
    </row>
    <row r="690" spans="1:6" s="20" customFormat="1" ht="15.75">
      <c r="A690" s="19"/>
      <c r="B690" s="71"/>
      <c r="C690" s="19"/>
      <c r="D690" s="19"/>
      <c r="E690" s="234"/>
      <c r="F690" s="70"/>
    </row>
    <row r="691" spans="1:6" s="20" customFormat="1" ht="15.75">
      <c r="A691" s="19" t="s">
        <v>8</v>
      </c>
      <c r="B691" s="71" t="s">
        <v>282</v>
      </c>
      <c r="C691" s="19">
        <v>1</v>
      </c>
      <c r="D691" s="19" t="s">
        <v>28</v>
      </c>
      <c r="E691" s="234"/>
      <c r="F691" s="70">
        <f t="shared" si="8"/>
        <v>0</v>
      </c>
    </row>
    <row r="692" spans="1:6" s="20" customFormat="1" ht="15.75">
      <c r="A692" s="19"/>
      <c r="B692" s="71"/>
      <c r="C692" s="19"/>
      <c r="D692" s="19"/>
      <c r="E692" s="234"/>
      <c r="F692" s="70"/>
    </row>
    <row r="693" spans="1:6" s="20" customFormat="1" ht="15.75">
      <c r="A693" s="19" t="s">
        <v>9</v>
      </c>
      <c r="B693" s="71" t="s">
        <v>293</v>
      </c>
      <c r="C693" s="19">
        <v>1</v>
      </c>
      <c r="D693" s="19" t="s">
        <v>28</v>
      </c>
      <c r="E693" s="234"/>
      <c r="F693" s="70">
        <f t="shared" si="8"/>
        <v>0</v>
      </c>
    </row>
    <row r="694" spans="1:6" s="20" customFormat="1" ht="15.75">
      <c r="A694" s="19"/>
      <c r="B694" s="71"/>
      <c r="C694" s="19"/>
      <c r="D694" s="19"/>
      <c r="E694" s="234"/>
      <c r="F694" s="70"/>
    </row>
    <row r="695" spans="1:6" s="20" customFormat="1" ht="15.75">
      <c r="A695" s="19" t="s">
        <v>10</v>
      </c>
      <c r="B695" s="71" t="s">
        <v>283</v>
      </c>
      <c r="C695" s="19"/>
      <c r="D695" s="19" t="s">
        <v>23</v>
      </c>
      <c r="E695" s="234"/>
      <c r="F695" s="70">
        <f>E695</f>
        <v>0</v>
      </c>
    </row>
    <row r="696" spans="1:6" s="20" customFormat="1" ht="15.75">
      <c r="A696" s="19"/>
      <c r="B696" s="71"/>
      <c r="C696" s="19"/>
      <c r="D696" s="19"/>
      <c r="E696" s="234"/>
      <c r="F696" s="70"/>
    </row>
    <row r="697" spans="1:6" s="20" customFormat="1" ht="15.75">
      <c r="A697" s="19"/>
      <c r="B697" s="71"/>
      <c r="C697" s="19"/>
      <c r="D697" s="19"/>
      <c r="E697" s="234"/>
      <c r="F697" s="70"/>
    </row>
    <row r="698" spans="1:6" s="20" customFormat="1" ht="15.75">
      <c r="A698" s="19"/>
      <c r="B698" s="71"/>
      <c r="C698" s="19"/>
      <c r="D698" s="19"/>
      <c r="E698" s="234"/>
      <c r="F698" s="70"/>
    </row>
    <row r="699" spans="1:6" s="20" customFormat="1" ht="15.75">
      <c r="A699" s="19"/>
      <c r="B699" s="71"/>
      <c r="C699" s="19"/>
      <c r="D699" s="19"/>
      <c r="E699" s="234"/>
      <c r="F699" s="70"/>
    </row>
    <row r="700" spans="1:6" s="20" customFormat="1" ht="15.75">
      <c r="A700" s="19"/>
      <c r="B700" s="71"/>
      <c r="C700" s="19"/>
      <c r="D700" s="19"/>
      <c r="E700" s="234"/>
      <c r="F700" s="70"/>
    </row>
    <row r="701" spans="1:6" s="20" customFormat="1" ht="15.75">
      <c r="A701" s="19"/>
      <c r="B701" s="71"/>
      <c r="C701" s="19"/>
      <c r="D701" s="19"/>
      <c r="E701" s="234"/>
      <c r="F701" s="70"/>
    </row>
    <row r="702" spans="1:6" s="20" customFormat="1" ht="15.75">
      <c r="A702" s="19"/>
      <c r="B702" s="71"/>
      <c r="C702" s="19"/>
      <c r="D702" s="19"/>
      <c r="E702" s="234"/>
      <c r="F702" s="70"/>
    </row>
    <row r="703" spans="1:6" s="20" customFormat="1" ht="15.75">
      <c r="A703" s="19"/>
      <c r="B703" s="71"/>
      <c r="C703" s="19"/>
      <c r="D703" s="19"/>
      <c r="E703" s="234"/>
      <c r="F703" s="70"/>
    </row>
    <row r="704" spans="1:6" s="20" customFormat="1" ht="15.75">
      <c r="A704" s="19"/>
      <c r="B704" s="71"/>
      <c r="C704" s="19"/>
      <c r="D704" s="19"/>
      <c r="E704" s="234"/>
      <c r="F704" s="70"/>
    </row>
    <row r="705" spans="1:6" s="20" customFormat="1" ht="15.75">
      <c r="A705" s="19"/>
      <c r="B705" s="71"/>
      <c r="C705" s="19"/>
      <c r="D705" s="19"/>
      <c r="E705" s="234"/>
      <c r="F705" s="70"/>
    </row>
    <row r="706" spans="1:6" s="20" customFormat="1" ht="15.75">
      <c r="A706" s="19"/>
      <c r="B706" s="71"/>
      <c r="C706" s="19"/>
      <c r="D706" s="19"/>
      <c r="E706" s="234"/>
      <c r="F706" s="70"/>
    </row>
    <row r="707" spans="1:6" s="20" customFormat="1" ht="15.75">
      <c r="A707" s="19"/>
      <c r="B707" s="71"/>
      <c r="C707" s="19"/>
      <c r="D707" s="19"/>
      <c r="E707" s="234"/>
      <c r="F707" s="70"/>
    </row>
    <row r="708" spans="1:6" s="20" customFormat="1" ht="15.75">
      <c r="A708" s="19"/>
      <c r="B708" s="71"/>
      <c r="C708" s="19"/>
      <c r="D708" s="19"/>
      <c r="E708" s="234"/>
      <c r="F708" s="70"/>
    </row>
    <row r="709" spans="1:6" s="20" customFormat="1" ht="15.75">
      <c r="A709" s="19"/>
      <c r="B709" s="71"/>
      <c r="C709" s="19"/>
      <c r="D709" s="19"/>
      <c r="E709" s="234"/>
      <c r="F709" s="70"/>
    </row>
    <row r="710" spans="1:6" s="20" customFormat="1" ht="15.75">
      <c r="A710" s="19"/>
      <c r="B710" s="71"/>
      <c r="C710" s="19"/>
      <c r="D710" s="19"/>
      <c r="E710" s="234"/>
      <c r="F710" s="70"/>
    </row>
    <row r="711" spans="1:6" s="20" customFormat="1" ht="15.75">
      <c r="A711" s="19"/>
      <c r="B711" s="71"/>
      <c r="C711" s="19"/>
      <c r="D711" s="19"/>
      <c r="E711" s="234"/>
      <c r="F711" s="70"/>
    </row>
    <row r="712" spans="1:6" s="20" customFormat="1" ht="15.75">
      <c r="A712" s="19"/>
      <c r="B712" s="71"/>
      <c r="C712" s="19"/>
      <c r="D712" s="19"/>
      <c r="E712" s="234"/>
      <c r="F712" s="70"/>
    </row>
    <row r="713" spans="1:6" s="20" customFormat="1" ht="15.75">
      <c r="A713" s="19"/>
      <c r="B713" s="71"/>
      <c r="C713" s="19"/>
      <c r="D713" s="19"/>
      <c r="E713" s="234"/>
      <c r="F713" s="70"/>
    </row>
    <row r="714" spans="1:6" s="20" customFormat="1" ht="15.75">
      <c r="A714" s="19"/>
      <c r="B714" s="71"/>
      <c r="C714" s="19"/>
      <c r="D714" s="19"/>
      <c r="E714" s="234"/>
      <c r="F714" s="70"/>
    </row>
    <row r="715" spans="1:6" s="20" customFormat="1" ht="15.75">
      <c r="A715" s="19"/>
      <c r="B715" s="71"/>
      <c r="C715" s="19"/>
      <c r="D715" s="19"/>
      <c r="E715" s="234"/>
      <c r="F715" s="70"/>
    </row>
    <row r="716" spans="1:6" s="20" customFormat="1" ht="15.75">
      <c r="A716" s="19"/>
      <c r="B716" s="71"/>
      <c r="C716" s="19"/>
      <c r="D716" s="19"/>
      <c r="E716" s="234"/>
      <c r="F716" s="70"/>
    </row>
    <row r="717" spans="1:6" s="20" customFormat="1" ht="15.75">
      <c r="A717" s="19"/>
      <c r="B717" s="71"/>
      <c r="C717" s="19"/>
      <c r="D717" s="19"/>
      <c r="E717" s="234"/>
      <c r="F717" s="70"/>
    </row>
    <row r="718" spans="1:6" s="20" customFormat="1" ht="15.75">
      <c r="A718" s="19"/>
      <c r="B718" s="71"/>
      <c r="C718" s="19"/>
      <c r="D718" s="19"/>
      <c r="E718" s="234"/>
      <c r="F718" s="70"/>
    </row>
    <row r="719" spans="1:6" s="20" customFormat="1" ht="15.75">
      <c r="A719" s="19"/>
      <c r="B719" s="71"/>
      <c r="C719" s="19"/>
      <c r="D719" s="19"/>
      <c r="E719" s="234"/>
      <c r="F719" s="70"/>
    </row>
    <row r="720" spans="1:6" s="20" customFormat="1" ht="15.75">
      <c r="A720" s="19"/>
      <c r="B720" s="71"/>
      <c r="C720" s="19"/>
      <c r="D720" s="19"/>
      <c r="E720" s="234"/>
      <c r="F720" s="70"/>
    </row>
    <row r="721" spans="1:6" s="20" customFormat="1" ht="15.75">
      <c r="A721" s="51"/>
      <c r="B721" s="128" t="s">
        <v>331</v>
      </c>
      <c r="C721" s="129"/>
      <c r="D721" s="12"/>
      <c r="E721" s="235"/>
      <c r="F721" s="72"/>
    </row>
    <row r="722" spans="1:6" s="20" customFormat="1" ht="15.75">
      <c r="A722" s="51"/>
      <c r="B722" s="128" t="s">
        <v>332</v>
      </c>
      <c r="C722" s="92"/>
      <c r="D722" s="19"/>
      <c r="E722" s="235"/>
      <c r="F722" s="73">
        <f>SUM(F679:F720)</f>
        <v>0</v>
      </c>
    </row>
    <row r="723" spans="1:6" s="20" customFormat="1" ht="15.75">
      <c r="A723" s="51"/>
      <c r="B723" s="54"/>
      <c r="C723" s="124"/>
      <c r="D723" s="19"/>
      <c r="E723" s="217"/>
      <c r="F723" s="22"/>
    </row>
    <row r="724" spans="1:6" s="20" customFormat="1" ht="15.75">
      <c r="A724" s="19"/>
      <c r="C724" s="124"/>
      <c r="D724" s="19"/>
      <c r="E724" s="217"/>
      <c r="F724" s="22"/>
    </row>
    <row r="725" spans="1:6" s="20" customFormat="1" ht="15.75">
      <c r="A725" s="19"/>
      <c r="C725" s="124"/>
      <c r="D725" s="19"/>
      <c r="E725" s="217"/>
      <c r="F725" s="22"/>
    </row>
    <row r="726" spans="1:6" s="20" customFormat="1" ht="15.75">
      <c r="A726" s="19"/>
      <c r="C726" s="124"/>
      <c r="D726" s="19"/>
      <c r="E726" s="217"/>
      <c r="F726" s="22"/>
    </row>
    <row r="727" spans="1:6" s="20" customFormat="1" ht="15.75">
      <c r="A727" s="19"/>
      <c r="C727" s="124"/>
      <c r="D727" s="19"/>
      <c r="E727" s="217"/>
      <c r="F727" s="22"/>
    </row>
    <row r="728" spans="1:6" s="20" customFormat="1" ht="15.75">
      <c r="A728" s="19"/>
      <c r="C728" s="124"/>
      <c r="D728" s="19"/>
      <c r="E728" s="217"/>
      <c r="F728" s="22"/>
    </row>
    <row r="729" spans="1:6" s="20" customFormat="1" ht="15.75">
      <c r="A729" s="19"/>
      <c r="C729" s="124"/>
      <c r="D729" s="19"/>
      <c r="E729" s="217"/>
      <c r="F729" s="22"/>
    </row>
    <row r="730" spans="1:6" s="20" customFormat="1" ht="15.75">
      <c r="A730" s="19"/>
      <c r="C730" s="124"/>
      <c r="D730" s="19"/>
      <c r="E730" s="217"/>
      <c r="F730" s="22"/>
    </row>
    <row r="731" spans="1:6" s="20" customFormat="1" ht="15.75">
      <c r="A731" s="19"/>
      <c r="C731" s="124"/>
      <c r="D731" s="19"/>
      <c r="E731" s="217"/>
      <c r="F731" s="22"/>
    </row>
    <row r="732" spans="1:6" s="20" customFormat="1" ht="15.75">
      <c r="A732" s="19"/>
      <c r="B732" s="80" t="s">
        <v>362</v>
      </c>
      <c r="C732" s="19"/>
      <c r="D732" s="19"/>
      <c r="E732" s="217"/>
      <c r="F732" s="22"/>
    </row>
    <row r="733" spans="1:6" s="20" customFormat="1" ht="15.75">
      <c r="A733" s="19"/>
      <c r="B733" s="81"/>
      <c r="C733" s="19"/>
      <c r="D733" s="19"/>
      <c r="E733" s="217"/>
      <c r="F733" s="22"/>
    </row>
    <row r="734" spans="1:6" s="20" customFormat="1" ht="18" customHeight="1">
      <c r="A734" s="19"/>
      <c r="B734" s="59" t="s">
        <v>139</v>
      </c>
      <c r="C734" s="19"/>
      <c r="D734" s="19"/>
      <c r="E734" s="217"/>
      <c r="F734" s="22"/>
    </row>
    <row r="735" spans="1:6" s="20" customFormat="1" ht="15.75">
      <c r="A735" s="19"/>
      <c r="C735" s="19"/>
      <c r="D735" s="19"/>
      <c r="E735" s="217"/>
      <c r="F735" s="22"/>
    </row>
    <row r="736" spans="1:6" s="20" customFormat="1" ht="15.75">
      <c r="A736" s="19"/>
      <c r="C736" s="19"/>
      <c r="D736" s="19"/>
      <c r="E736" s="217"/>
      <c r="F736" s="22"/>
    </row>
    <row r="737" spans="1:6" s="20" customFormat="1" ht="15.75">
      <c r="A737" s="19"/>
      <c r="B737" s="59" t="s">
        <v>57</v>
      </c>
      <c r="C737" s="19"/>
      <c r="D737" s="19"/>
      <c r="E737" s="217"/>
      <c r="F737" s="22"/>
    </row>
    <row r="738" spans="1:6" s="20" customFormat="1" ht="15.75">
      <c r="A738" s="90" t="s">
        <v>1</v>
      </c>
      <c r="B738" s="20" t="s">
        <v>341</v>
      </c>
      <c r="C738" s="19"/>
      <c r="D738" s="19" t="s">
        <v>23</v>
      </c>
      <c r="E738" s="217"/>
      <c r="F738" s="22">
        <f>E738</f>
        <v>0</v>
      </c>
    </row>
    <row r="739" spans="1:6" s="20" customFormat="1" ht="15.75">
      <c r="A739" s="89"/>
      <c r="B739" s="130"/>
      <c r="C739" s="19"/>
      <c r="D739" s="19"/>
      <c r="E739" s="217"/>
      <c r="F739" s="22"/>
    </row>
    <row r="740" spans="1:6" s="20" customFormat="1" ht="15.75">
      <c r="A740" s="19"/>
      <c r="B740" s="59" t="s">
        <v>140</v>
      </c>
      <c r="C740" s="90"/>
      <c r="D740" s="90"/>
      <c r="E740" s="231"/>
      <c r="F740" s="121"/>
    </row>
    <row r="741" spans="1:6" s="20" customFormat="1" ht="15.75">
      <c r="A741" s="19"/>
      <c r="B741" s="59"/>
      <c r="C741" s="90"/>
      <c r="D741" s="90"/>
      <c r="E741" s="231"/>
      <c r="F741" s="121"/>
    </row>
    <row r="742" spans="1:6" s="20" customFormat="1" ht="15.75">
      <c r="A742" s="90"/>
      <c r="B742" s="122" t="s">
        <v>141</v>
      </c>
      <c r="C742" s="90"/>
      <c r="D742" s="90"/>
      <c r="E742" s="231"/>
      <c r="F742" s="121"/>
    </row>
    <row r="743" spans="1:6" s="20" customFormat="1" ht="15.75">
      <c r="A743" s="90"/>
      <c r="B743" s="122" t="s">
        <v>170</v>
      </c>
      <c r="C743" s="90"/>
      <c r="D743" s="90"/>
      <c r="E743" s="231"/>
      <c r="F743" s="121"/>
    </row>
    <row r="744" spans="1:6" s="20" customFormat="1" ht="15.75">
      <c r="A744" s="90"/>
      <c r="B744" s="122" t="s">
        <v>171</v>
      </c>
      <c r="C744" s="90"/>
      <c r="D744" s="90"/>
      <c r="E744" s="231"/>
      <c r="F744" s="121"/>
    </row>
    <row r="745" spans="1:6" s="20" customFormat="1" ht="15.75">
      <c r="A745" s="90"/>
      <c r="B745" s="122" t="s">
        <v>172</v>
      </c>
      <c r="C745" s="90"/>
      <c r="D745" s="90"/>
      <c r="E745" s="231"/>
      <c r="F745" s="121"/>
    </row>
    <row r="746" spans="1:6" s="20" customFormat="1" ht="15.75">
      <c r="A746" s="90"/>
      <c r="B746" s="122"/>
      <c r="C746" s="90"/>
      <c r="D746" s="90"/>
      <c r="E746" s="231"/>
      <c r="F746" s="121"/>
    </row>
    <row r="747" spans="1:6" s="20" customFormat="1" ht="15.75">
      <c r="A747" s="19" t="s">
        <v>3</v>
      </c>
      <c r="B747" s="20" t="s">
        <v>207</v>
      </c>
      <c r="C747" s="90"/>
      <c r="D747" s="90"/>
      <c r="E747" s="231"/>
      <c r="F747" s="121"/>
    </row>
    <row r="748" spans="1:6" s="20" customFormat="1" ht="15.75">
      <c r="A748" s="19"/>
      <c r="B748" s="20" t="s">
        <v>208</v>
      </c>
      <c r="C748" s="19"/>
      <c r="D748" s="19"/>
      <c r="E748" s="217"/>
      <c r="F748" s="22"/>
    </row>
    <row r="749" spans="1:6" s="20" customFormat="1" ht="15.75">
      <c r="A749" s="19"/>
      <c r="B749" s="20" t="s">
        <v>209</v>
      </c>
      <c r="C749" s="19">
        <v>4</v>
      </c>
      <c r="D749" s="19" t="s">
        <v>22</v>
      </c>
      <c r="E749" s="217"/>
      <c r="F749" s="22">
        <f>C749*E749</f>
        <v>0</v>
      </c>
    </row>
    <row r="750" spans="1:6" s="20" customFormat="1" ht="15.75">
      <c r="A750" s="19"/>
      <c r="C750" s="19"/>
      <c r="D750" s="19"/>
      <c r="E750" s="217"/>
      <c r="F750" s="22"/>
    </row>
    <row r="751" spans="1:6" s="20" customFormat="1" ht="15.75">
      <c r="A751" s="19" t="s">
        <v>4</v>
      </c>
      <c r="B751" s="20" t="s">
        <v>173</v>
      </c>
      <c r="C751" s="19"/>
      <c r="D751" s="19"/>
      <c r="E751" s="217"/>
      <c r="F751" s="22"/>
    </row>
    <row r="752" spans="1:6" s="20" customFormat="1" ht="15.75">
      <c r="A752" s="19"/>
      <c r="B752" s="20" t="s">
        <v>203</v>
      </c>
      <c r="C752" s="19"/>
      <c r="D752" s="19"/>
      <c r="E752" s="217"/>
      <c r="F752" s="22"/>
    </row>
    <row r="753" spans="1:6" s="20" customFormat="1" ht="15.75">
      <c r="A753" s="19"/>
      <c r="B753" s="20" t="s">
        <v>204</v>
      </c>
      <c r="C753" s="19"/>
      <c r="D753" s="19"/>
      <c r="E753" s="217"/>
      <c r="F753" s="22"/>
    </row>
    <row r="754" spans="1:5" s="20" customFormat="1" ht="15.75">
      <c r="A754" s="19"/>
      <c r="B754" s="20" t="s">
        <v>205</v>
      </c>
      <c r="C754" s="19"/>
      <c r="E754" s="212"/>
    </row>
    <row r="755" spans="1:6" s="20" customFormat="1" ht="15.75">
      <c r="A755" s="19"/>
      <c r="B755" s="20" t="s">
        <v>206</v>
      </c>
      <c r="C755" s="19">
        <v>6</v>
      </c>
      <c r="D755" s="19" t="s">
        <v>22</v>
      </c>
      <c r="E755" s="217"/>
      <c r="F755" s="22">
        <f>C755*E755</f>
        <v>0</v>
      </c>
    </row>
    <row r="756" spans="1:6" s="20" customFormat="1" ht="15.75">
      <c r="A756" s="19"/>
      <c r="C756" s="19"/>
      <c r="D756" s="19"/>
      <c r="E756" s="217"/>
      <c r="F756" s="22"/>
    </row>
    <row r="757" spans="1:6" s="20" customFormat="1" ht="16.5">
      <c r="A757" s="19" t="s">
        <v>6</v>
      </c>
      <c r="B757" s="63" t="s">
        <v>201</v>
      </c>
      <c r="C757" s="19"/>
      <c r="D757" s="19"/>
      <c r="E757" s="217"/>
      <c r="F757" s="25"/>
    </row>
    <row r="758" spans="1:6" s="20" customFormat="1" ht="15.75">
      <c r="A758" s="19"/>
      <c r="B758" s="64" t="s">
        <v>202</v>
      </c>
      <c r="C758" s="19">
        <v>3</v>
      </c>
      <c r="D758" s="19" t="s">
        <v>22</v>
      </c>
      <c r="E758" s="217"/>
      <c r="F758" s="22">
        <f>C758*E758</f>
        <v>0</v>
      </c>
    </row>
    <row r="759" spans="1:6" s="20" customFormat="1" ht="15.75">
      <c r="A759" s="19"/>
      <c r="B759" s="77"/>
      <c r="C759" s="19"/>
      <c r="D759" s="19"/>
      <c r="E759" s="217"/>
      <c r="F759" s="22"/>
    </row>
    <row r="760" spans="1:6" s="20" customFormat="1" ht="15.75">
      <c r="A760" s="19" t="s">
        <v>7</v>
      </c>
      <c r="B760" s="20" t="s">
        <v>174</v>
      </c>
      <c r="C760" s="19">
        <v>4</v>
      </c>
      <c r="D760" s="19" t="s">
        <v>22</v>
      </c>
      <c r="E760" s="217"/>
      <c r="F760" s="22">
        <f>E760*C760</f>
        <v>0</v>
      </c>
    </row>
    <row r="761" spans="1:6" s="20" customFormat="1" ht="15.75">
      <c r="A761" s="89"/>
      <c r="B761" s="130"/>
      <c r="C761" s="19"/>
      <c r="D761" s="19"/>
      <c r="E761" s="217"/>
      <c r="F761" s="22"/>
    </row>
    <row r="762" spans="1:6" s="20" customFormat="1" ht="15.75">
      <c r="A762" s="19"/>
      <c r="B762" s="59" t="s">
        <v>58</v>
      </c>
      <c r="C762" s="19"/>
      <c r="D762" s="19"/>
      <c r="E762" s="217"/>
      <c r="F762" s="22"/>
    </row>
    <row r="763" spans="1:6" s="20" customFormat="1" ht="15.75">
      <c r="A763" s="19"/>
      <c r="B763" s="28" t="s">
        <v>210</v>
      </c>
      <c r="C763" s="19"/>
      <c r="D763" s="19"/>
      <c r="E763" s="217"/>
      <c r="F763" s="22"/>
    </row>
    <row r="764" spans="1:5" s="20" customFormat="1" ht="15.75">
      <c r="A764" s="19"/>
      <c r="B764" s="28" t="s">
        <v>211</v>
      </c>
      <c r="E764" s="212"/>
    </row>
    <row r="765" spans="1:5" s="20" customFormat="1" ht="15.75">
      <c r="A765" s="19"/>
      <c r="B765" s="28"/>
      <c r="E765" s="212"/>
    </row>
    <row r="766" spans="1:6" s="20" customFormat="1" ht="15.75">
      <c r="A766" s="19" t="s">
        <v>8</v>
      </c>
      <c r="B766" s="123" t="s">
        <v>278</v>
      </c>
      <c r="C766" s="19">
        <v>5</v>
      </c>
      <c r="D766" s="19" t="s">
        <v>22</v>
      </c>
      <c r="E766" s="217"/>
      <c r="F766" s="22">
        <f>E766*C766</f>
        <v>0</v>
      </c>
    </row>
    <row r="767" spans="1:6" s="20" customFormat="1" ht="15.75">
      <c r="A767" s="19"/>
      <c r="E767" s="212"/>
      <c r="F767" s="85"/>
    </row>
    <row r="768" spans="1:6" s="20" customFormat="1" ht="15.75">
      <c r="A768" s="16"/>
      <c r="B768" s="44" t="s">
        <v>143</v>
      </c>
      <c r="C768" s="16"/>
      <c r="D768" s="15"/>
      <c r="E768" s="236"/>
      <c r="F768" s="56"/>
    </row>
    <row r="769" spans="1:6" s="20" customFormat="1" ht="15.75">
      <c r="A769" s="16"/>
      <c r="B769" s="18" t="s">
        <v>144</v>
      </c>
      <c r="C769" s="13"/>
      <c r="D769" s="37"/>
      <c r="E769" s="237"/>
      <c r="F769" s="39"/>
    </row>
    <row r="770" spans="1:6" s="20" customFormat="1" ht="15.75">
      <c r="A770" s="13" t="s">
        <v>26</v>
      </c>
      <c r="B770" s="14" t="s">
        <v>25</v>
      </c>
      <c r="C770" s="13"/>
      <c r="D770" s="37"/>
      <c r="E770" s="237"/>
      <c r="F770" s="39"/>
    </row>
    <row r="771" spans="1:6" s="20" customFormat="1" ht="15.75">
      <c r="A771" s="13" t="s">
        <v>26</v>
      </c>
      <c r="B771" s="135" t="s">
        <v>212</v>
      </c>
      <c r="C771" s="13"/>
      <c r="D771" s="37"/>
      <c r="E771" s="237"/>
      <c r="F771" s="39"/>
    </row>
    <row r="772" spans="1:6" s="20" customFormat="1" ht="15.75">
      <c r="A772" s="13" t="s">
        <v>26</v>
      </c>
      <c r="B772" s="135" t="s">
        <v>213</v>
      </c>
      <c r="C772" s="13"/>
      <c r="D772" s="13"/>
      <c r="E772" s="238"/>
      <c r="F772" s="39"/>
    </row>
    <row r="773" spans="1:6" s="20" customFormat="1" ht="15.75">
      <c r="A773" s="13"/>
      <c r="B773" s="136"/>
      <c r="C773" s="13"/>
      <c r="D773" s="37"/>
      <c r="E773" s="237"/>
      <c r="F773" s="39"/>
    </row>
    <row r="774" spans="1:6" s="20" customFormat="1" ht="15.75">
      <c r="A774" s="12" t="s">
        <v>9</v>
      </c>
      <c r="B774" s="137" t="s">
        <v>176</v>
      </c>
      <c r="C774" s="13">
        <v>4</v>
      </c>
      <c r="D774" s="13" t="s">
        <v>22</v>
      </c>
      <c r="E774" s="237"/>
      <c r="F774" s="8">
        <f>E774*C774</f>
        <v>0</v>
      </c>
    </row>
    <row r="775" spans="1:5" s="20" customFormat="1" ht="15.75">
      <c r="A775" s="19"/>
      <c r="E775" s="212"/>
    </row>
    <row r="776" spans="1:6" s="20" customFormat="1" ht="15.75">
      <c r="A776" s="12" t="s">
        <v>10</v>
      </c>
      <c r="B776" s="137" t="s">
        <v>303</v>
      </c>
      <c r="C776" s="13"/>
      <c r="D776" s="13" t="s">
        <v>25</v>
      </c>
      <c r="E776" s="237"/>
      <c r="F776" s="39"/>
    </row>
    <row r="777" spans="1:6" s="20" customFormat="1" ht="15.75">
      <c r="A777" s="13" t="s">
        <v>26</v>
      </c>
      <c r="B777" s="138" t="s">
        <v>177</v>
      </c>
      <c r="C777" s="13">
        <v>5</v>
      </c>
      <c r="D777" s="13" t="s">
        <v>22</v>
      </c>
      <c r="E777" s="237"/>
      <c r="F777" s="39">
        <f>E777*C777</f>
        <v>0</v>
      </c>
    </row>
    <row r="778" spans="1:5" s="20" customFormat="1" ht="15.75">
      <c r="A778" s="19"/>
      <c r="E778" s="212"/>
    </row>
    <row r="779" spans="1:5" s="20" customFormat="1" ht="15.75">
      <c r="A779" s="19"/>
      <c r="E779" s="212"/>
    </row>
    <row r="780" spans="1:6" s="20" customFormat="1" ht="33.75">
      <c r="A780" s="19"/>
      <c r="B780" s="131" t="s">
        <v>142</v>
      </c>
      <c r="C780" s="19"/>
      <c r="D780" s="19"/>
      <c r="E780" s="217"/>
      <c r="F780" s="25">
        <f>SUM(F733:F778)</f>
        <v>0</v>
      </c>
    </row>
    <row r="781" spans="1:6" s="20" customFormat="1" ht="15.75">
      <c r="A781" s="19"/>
      <c r="B781" s="19"/>
      <c r="C781" s="124"/>
      <c r="D781" s="19"/>
      <c r="E781" s="22"/>
      <c r="F781" s="25"/>
    </row>
    <row r="782" spans="1:6" s="20" customFormat="1" ht="15.75">
      <c r="A782" s="12"/>
      <c r="B782" s="100"/>
      <c r="C782" s="132"/>
      <c r="D782" s="12"/>
      <c r="E782" s="11"/>
      <c r="F782" s="11"/>
    </row>
    <row r="783" spans="1:6" s="20" customFormat="1" ht="15.75">
      <c r="A783" s="12"/>
      <c r="B783" s="96" t="s">
        <v>365</v>
      </c>
      <c r="C783" s="124"/>
      <c r="D783" s="19"/>
      <c r="E783" s="22"/>
      <c r="F783" s="22"/>
    </row>
    <row r="784" spans="1:6" s="20" customFormat="1" ht="15.75">
      <c r="A784" s="12"/>
      <c r="B784" s="37"/>
      <c r="C784" s="124"/>
      <c r="D784" s="19"/>
      <c r="E784" s="22"/>
      <c r="F784" s="25"/>
    </row>
    <row r="785" spans="1:6" s="20" customFormat="1" ht="15.75">
      <c r="A785" s="19" t="s">
        <v>147</v>
      </c>
      <c r="B785" s="96"/>
      <c r="C785" s="124"/>
      <c r="D785" s="19"/>
      <c r="E785" s="22"/>
      <c r="F785" s="22"/>
    </row>
    <row r="786" spans="1:6" s="20" customFormat="1" ht="15.75">
      <c r="A786" s="19">
        <v>1</v>
      </c>
      <c r="B786" s="81" t="s">
        <v>30</v>
      </c>
      <c r="C786" s="124"/>
      <c r="D786" s="19"/>
      <c r="E786" s="22"/>
      <c r="F786" s="22">
        <f>F108</f>
        <v>0</v>
      </c>
    </row>
    <row r="787" spans="1:6" s="20" customFormat="1" ht="15.75">
      <c r="A787" s="19" t="s">
        <v>147</v>
      </c>
      <c r="B787" s="81"/>
      <c r="C787" s="124"/>
      <c r="D787" s="19"/>
      <c r="E787" s="22"/>
      <c r="F787" s="22"/>
    </row>
    <row r="788" spans="1:6" s="20" customFormat="1" ht="15.75">
      <c r="A788" s="19">
        <v>2</v>
      </c>
      <c r="B788" s="81" t="s">
        <v>59</v>
      </c>
      <c r="C788" s="124"/>
      <c r="D788" s="19"/>
      <c r="E788" s="22"/>
      <c r="F788" s="22">
        <f>F146</f>
        <v>0</v>
      </c>
    </row>
    <row r="789" spans="1:6" s="20" customFormat="1" ht="15.75">
      <c r="A789" s="19" t="s">
        <v>147</v>
      </c>
      <c r="B789" s="96"/>
      <c r="C789" s="124"/>
      <c r="D789" s="19"/>
      <c r="E789" s="22"/>
      <c r="F789" s="22"/>
    </row>
    <row r="790" spans="1:6" s="20" customFormat="1" ht="15.75">
      <c r="A790" s="19">
        <v>3</v>
      </c>
      <c r="B790" s="81" t="s">
        <v>61</v>
      </c>
      <c r="C790" s="124"/>
      <c r="D790" s="19"/>
      <c r="E790" s="22"/>
      <c r="F790" s="22">
        <f>F214</f>
        <v>0</v>
      </c>
    </row>
    <row r="791" spans="1:6" s="20" customFormat="1" ht="15.75">
      <c r="A791" s="19" t="s">
        <v>147</v>
      </c>
      <c r="B791" s="81"/>
      <c r="C791" s="124"/>
      <c r="D791" s="19"/>
      <c r="E791" s="22"/>
      <c r="F791" s="22"/>
    </row>
    <row r="792" spans="1:6" s="20" customFormat="1" ht="15.75">
      <c r="A792" s="19">
        <v>4</v>
      </c>
      <c r="B792" s="81" t="s">
        <v>52</v>
      </c>
      <c r="C792" s="124"/>
      <c r="D792" s="19"/>
      <c r="E792" s="22"/>
      <c r="F792" s="22">
        <f>F262</f>
        <v>0</v>
      </c>
    </row>
    <row r="793" spans="1:6" s="20" customFormat="1" ht="15.75">
      <c r="A793" s="19" t="s">
        <v>147</v>
      </c>
      <c r="B793" s="81"/>
      <c r="C793" s="124"/>
      <c r="D793" s="19"/>
      <c r="E793" s="22"/>
      <c r="F793" s="22"/>
    </row>
    <row r="794" spans="1:6" s="20" customFormat="1" ht="15.75">
      <c r="A794" s="19">
        <v>5</v>
      </c>
      <c r="B794" s="81" t="s">
        <v>69</v>
      </c>
      <c r="C794" s="124"/>
      <c r="D794" s="19"/>
      <c r="E794" s="22"/>
      <c r="F794" s="22">
        <f>F317</f>
        <v>0</v>
      </c>
    </row>
    <row r="795" spans="1:6" s="20" customFormat="1" ht="15.75">
      <c r="A795" s="19" t="s">
        <v>147</v>
      </c>
      <c r="B795" s="81"/>
      <c r="C795" s="124"/>
      <c r="D795" s="19"/>
      <c r="E795" s="22"/>
      <c r="F795" s="22"/>
    </row>
    <row r="796" spans="1:6" s="20" customFormat="1" ht="15.75">
      <c r="A796" s="19">
        <v>6</v>
      </c>
      <c r="B796" s="81" t="s">
        <v>74</v>
      </c>
      <c r="C796" s="124"/>
      <c r="D796" s="19"/>
      <c r="E796" s="22"/>
      <c r="F796" s="22">
        <f>F368</f>
        <v>0</v>
      </c>
    </row>
    <row r="797" spans="1:6" s="20" customFormat="1" ht="15.75">
      <c r="A797" s="19" t="s">
        <v>147</v>
      </c>
      <c r="B797" s="81"/>
      <c r="C797" s="124"/>
      <c r="D797" s="19"/>
      <c r="E797" s="22"/>
      <c r="F797" s="22"/>
    </row>
    <row r="798" spans="1:6" s="20" customFormat="1" ht="15.75">
      <c r="A798" s="19">
        <v>7</v>
      </c>
      <c r="B798" s="81" t="s">
        <v>145</v>
      </c>
      <c r="C798" s="124"/>
      <c r="D798" s="19"/>
      <c r="E798" s="22"/>
      <c r="F798" s="22">
        <f>F401</f>
        <v>0</v>
      </c>
    </row>
    <row r="799" spans="1:6" s="20" customFormat="1" ht="15.75">
      <c r="A799" s="19" t="s">
        <v>147</v>
      </c>
      <c r="B799" s="81"/>
      <c r="C799" s="124"/>
      <c r="D799" s="19"/>
      <c r="E799" s="22"/>
      <c r="F799" s="22"/>
    </row>
    <row r="800" spans="1:6" s="20" customFormat="1" ht="15.75">
      <c r="A800" s="19">
        <v>8</v>
      </c>
      <c r="B800" s="81" t="s">
        <v>54</v>
      </c>
      <c r="C800" s="124"/>
      <c r="D800" s="19"/>
      <c r="E800" s="22"/>
      <c r="F800" s="22">
        <f>F435</f>
        <v>0</v>
      </c>
    </row>
    <row r="801" spans="1:6" s="20" customFormat="1" ht="15.75">
      <c r="A801" s="19" t="s">
        <v>147</v>
      </c>
      <c r="B801" s="81"/>
      <c r="C801" s="124"/>
      <c r="D801" s="19"/>
      <c r="E801" s="22"/>
      <c r="F801" s="22"/>
    </row>
    <row r="802" spans="1:6" s="20" customFormat="1" ht="15.75">
      <c r="A802" s="19">
        <v>9</v>
      </c>
      <c r="B802" s="81" t="s">
        <v>82</v>
      </c>
      <c r="C802" s="124"/>
      <c r="D802" s="19"/>
      <c r="E802" s="22"/>
      <c r="F802" s="22">
        <f>F476</f>
        <v>0</v>
      </c>
    </row>
    <row r="803" spans="1:6" s="20" customFormat="1" ht="15.75">
      <c r="A803" s="19"/>
      <c r="B803" s="81"/>
      <c r="C803" s="124"/>
      <c r="D803" s="19"/>
      <c r="E803" s="22"/>
      <c r="F803" s="25"/>
    </row>
    <row r="804" spans="1:6" s="20" customFormat="1" ht="15.75">
      <c r="A804" s="19">
        <v>10</v>
      </c>
      <c r="B804" s="81" t="s">
        <v>146</v>
      </c>
      <c r="C804" s="124"/>
      <c r="D804" s="19"/>
      <c r="E804" s="22"/>
      <c r="F804" s="22">
        <f>F526</f>
        <v>0</v>
      </c>
    </row>
    <row r="805" spans="1:6" s="20" customFormat="1" ht="15.75">
      <c r="A805" s="19"/>
      <c r="B805" s="81"/>
      <c r="C805" s="124"/>
      <c r="D805" s="19"/>
      <c r="E805" s="22"/>
      <c r="F805" s="11"/>
    </row>
    <row r="806" spans="1:6" s="20" customFormat="1" ht="15.75">
      <c r="A806" s="19">
        <v>11</v>
      </c>
      <c r="B806" s="20" t="s">
        <v>92</v>
      </c>
      <c r="C806" s="132"/>
      <c r="D806" s="12"/>
      <c r="E806" s="11"/>
      <c r="F806" s="133">
        <f>F671</f>
        <v>0</v>
      </c>
    </row>
    <row r="807" spans="1:6" s="20" customFormat="1" ht="15.75">
      <c r="A807" s="19"/>
      <c r="C807" s="132"/>
      <c r="D807" s="12"/>
      <c r="E807" s="11"/>
      <c r="F807" s="133"/>
    </row>
    <row r="808" spans="1:6" s="20" customFormat="1" ht="15.75">
      <c r="A808" s="19">
        <v>12</v>
      </c>
      <c r="B808" s="20" t="str">
        <f>B721</f>
        <v>SOLAR POWER INSTALLATION</v>
      </c>
      <c r="C808" s="132"/>
      <c r="D808" s="12"/>
      <c r="E808" s="11"/>
      <c r="F808" s="133">
        <f>F722</f>
        <v>0</v>
      </c>
    </row>
    <row r="809" spans="1:6" s="20" customFormat="1" ht="15.75">
      <c r="A809" s="19"/>
      <c r="B809" s="81"/>
      <c r="C809" s="132"/>
      <c r="D809" s="12"/>
      <c r="E809" s="11"/>
      <c r="F809" s="8"/>
    </row>
    <row r="810" spans="1:6" s="20" customFormat="1" ht="15.75">
      <c r="A810" s="12">
        <v>13</v>
      </c>
      <c r="B810" s="81" t="s">
        <v>139</v>
      </c>
      <c r="C810" s="132"/>
      <c r="D810" s="12"/>
      <c r="E810" s="11"/>
      <c r="F810" s="8">
        <f>F780</f>
        <v>0</v>
      </c>
    </row>
    <row r="811" spans="1:6" s="20" customFormat="1" ht="15.75">
      <c r="A811" s="12"/>
      <c r="B811" s="81"/>
      <c r="C811" s="132"/>
      <c r="D811" s="12"/>
      <c r="E811" s="11"/>
      <c r="F811" s="8"/>
    </row>
    <row r="812" spans="1:6" s="20" customFormat="1" ht="15.75">
      <c r="A812" s="12"/>
      <c r="B812" s="134"/>
      <c r="C812" s="132"/>
      <c r="D812" s="12"/>
      <c r="E812" s="11"/>
      <c r="F812" s="57"/>
    </row>
    <row r="813" spans="1:6" s="20" customFormat="1" ht="15.75">
      <c r="A813" s="12"/>
      <c r="B813" s="81"/>
      <c r="C813" s="132"/>
      <c r="D813" s="12"/>
      <c r="E813" s="11"/>
      <c r="F813" s="11"/>
    </row>
    <row r="814" spans="1:6" s="20" customFormat="1" ht="15.75">
      <c r="A814" s="12"/>
      <c r="B814" s="91"/>
      <c r="C814" s="132"/>
      <c r="D814" s="12"/>
      <c r="E814" s="11"/>
      <c r="F814" s="8"/>
    </row>
    <row r="815" spans="1:6" s="20" customFormat="1" ht="15.75">
      <c r="A815" s="12"/>
      <c r="B815" s="81"/>
      <c r="C815" s="132"/>
      <c r="D815" s="12"/>
      <c r="E815" s="11"/>
      <c r="F815" s="11"/>
    </row>
    <row r="816" spans="2:6" ht="15.75">
      <c r="B816" s="81"/>
      <c r="C816" s="124"/>
      <c r="D816" s="19"/>
      <c r="E816" s="22"/>
      <c r="F816" s="22"/>
    </row>
    <row r="817" spans="2:8" ht="15.75">
      <c r="B817" s="134" t="s">
        <v>406</v>
      </c>
      <c r="C817" s="124"/>
      <c r="D817" s="19"/>
      <c r="E817" s="22"/>
      <c r="F817" s="57">
        <f>SUM(F785:F816)</f>
        <v>0</v>
      </c>
      <c r="H817" s="83">
        <f>SUM(F786:F811)*1.5%</f>
        <v>0</v>
      </c>
    </row>
    <row r="818" spans="1:2" ht="15.75">
      <c r="A818" s="19"/>
      <c r="B818" s="81"/>
    </row>
    <row r="819" ht="15.75">
      <c r="A819" s="19"/>
    </row>
    <row r="824" spans="1:8" s="76" customFormat="1" ht="15.75">
      <c r="A824" s="12"/>
      <c r="B824" s="37"/>
      <c r="D824" s="12"/>
      <c r="E824" s="11"/>
      <c r="F824" s="11"/>
      <c r="G824" s="11"/>
      <c r="H824" s="11"/>
    </row>
    <row r="825" spans="1:8" s="76" customFormat="1" ht="15.75">
      <c r="A825" s="12"/>
      <c r="B825" s="37"/>
      <c r="D825" s="12"/>
      <c r="E825" s="11"/>
      <c r="F825" s="11"/>
      <c r="G825" s="11"/>
      <c r="H825" s="11"/>
    </row>
    <row r="826" ht="15.75">
      <c r="B826" s="81"/>
    </row>
    <row r="827" ht="15.75">
      <c r="B827" s="81"/>
    </row>
  </sheetData>
  <sheetProtection password="CA17" sheet="1" objects="1" scenarios="1" selectLockedCells="1"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/>
  <headerFooter>
    <oddHeader>&amp;C&amp;"Arial Narrow,Bold"&amp;9PROPOSED EXPANSION/MODIFICATION OF EXISTING PUBLIC HEALTH LABORATORY, AKURE ONDO STATE</oddHeader>
    <oddFooter>&amp;L&amp;"Arial Narrow,Bold"&amp;10BILL NO. 2&amp;C&amp;"Arial Narrow,Bold"&amp;10Page/&amp;P&amp;R&amp;"Arial Narrow,Bold"&amp;10 LOT 7</oddFooter>
  </headerFooter>
  <rowBreaks count="16" manualBreakCount="16">
    <brk id="54" max="5" man="1"/>
    <brk id="108" max="5" man="1"/>
    <brk id="161" max="5" man="1"/>
    <brk id="215" max="5" man="1"/>
    <brk id="263" max="5" man="1"/>
    <brk id="318" max="5" man="1"/>
    <brk id="369" max="5" man="1"/>
    <brk id="403" max="5" man="1"/>
    <brk id="444" max="5" man="1"/>
    <brk id="483" max="5" man="1"/>
    <brk id="529" max="5" man="1"/>
    <brk id="584" max="5" man="1"/>
    <brk id="635" max="5" man="1"/>
    <brk id="676" max="5" man="1"/>
    <brk id="730" max="5" man="1"/>
    <brk id="78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E32"/>
  <sheetViews>
    <sheetView view="pageBreakPreview" zoomScaleSheetLayoutView="100" zoomScalePageLayoutView="0" workbookViewId="0" topLeftCell="A1">
      <selection activeCell="D18" sqref="D18"/>
    </sheetView>
  </sheetViews>
  <sheetFormatPr defaultColWidth="11.57421875" defaultRowHeight="15"/>
  <cols>
    <col min="1" max="1" width="5.140625" style="0" customWidth="1"/>
    <col min="2" max="2" width="43.8515625" style="0" customWidth="1"/>
    <col min="3" max="3" width="9.28125" style="0" customWidth="1"/>
    <col min="4" max="4" width="15.140625" style="0" customWidth="1"/>
    <col min="5" max="5" width="15.421875" style="0" customWidth="1"/>
    <col min="6" max="16384" width="11.421875" style="0" customWidth="1"/>
  </cols>
  <sheetData>
    <row r="1" ht="15.75" thickBot="1"/>
    <row r="2" spans="1:5" ht="36" customHeight="1">
      <c r="A2" s="283" t="s">
        <v>403</v>
      </c>
      <c r="B2" s="284"/>
      <c r="C2" s="284"/>
      <c r="D2" s="284"/>
      <c r="E2" s="285"/>
    </row>
    <row r="3" spans="1:5" ht="22.5" customHeight="1">
      <c r="A3" s="187"/>
      <c r="B3" s="185"/>
      <c r="C3" s="185"/>
      <c r="D3" s="185"/>
      <c r="E3" s="186"/>
    </row>
    <row r="4" spans="1:5" ht="24">
      <c r="A4" s="286" t="s">
        <v>405</v>
      </c>
      <c r="B4" s="287"/>
      <c r="C4" s="287"/>
      <c r="D4" s="287"/>
      <c r="E4" s="288"/>
    </row>
    <row r="5" spans="1:5" ht="15.75" thickBot="1">
      <c r="A5" s="153"/>
      <c r="B5" s="154"/>
      <c r="C5" s="154"/>
      <c r="D5" s="154"/>
      <c r="E5" s="155"/>
    </row>
    <row r="6" spans="1:5" ht="33" thickBot="1">
      <c r="A6" s="156" t="s">
        <v>366</v>
      </c>
      <c r="B6" s="156" t="s">
        <v>367</v>
      </c>
      <c r="C6" s="156" t="s">
        <v>368</v>
      </c>
      <c r="D6" s="156" t="s">
        <v>369</v>
      </c>
      <c r="E6" s="157" t="s">
        <v>370</v>
      </c>
    </row>
    <row r="7" spans="1:5" ht="15">
      <c r="A7" s="158"/>
      <c r="B7" s="159"/>
      <c r="C7" s="160"/>
      <c r="D7" s="161"/>
      <c r="E7" s="159"/>
    </row>
    <row r="8" spans="1:5" ht="15">
      <c r="A8" s="158"/>
      <c r="B8" s="159"/>
      <c r="C8" s="160"/>
      <c r="D8" s="161"/>
      <c r="E8" s="159"/>
    </row>
    <row r="9" spans="1:5" ht="15">
      <c r="A9" s="158">
        <v>1</v>
      </c>
      <c r="B9" s="162" t="s">
        <v>371</v>
      </c>
      <c r="C9" s="160">
        <v>1</v>
      </c>
      <c r="D9" s="161">
        <f>PRELIMINARIES!F43</f>
        <v>0</v>
      </c>
      <c r="E9" s="163">
        <f>D9*C9</f>
        <v>0</v>
      </c>
    </row>
    <row r="10" spans="1:5" ht="15">
      <c r="A10" s="158"/>
      <c r="B10" s="159"/>
      <c r="C10" s="160"/>
      <c r="D10" s="161"/>
      <c r="E10" s="163"/>
    </row>
    <row r="11" spans="1:5" ht="15">
      <c r="A11" s="158"/>
      <c r="B11" s="159"/>
      <c r="C11" s="160"/>
      <c r="D11" s="161"/>
      <c r="E11" s="163"/>
    </row>
    <row r="12" spans="1:5" ht="15">
      <c r="A12" s="158">
        <v>2</v>
      </c>
      <c r="B12" s="159" t="s">
        <v>372</v>
      </c>
      <c r="C12" s="160">
        <v>1</v>
      </c>
      <c r="D12" s="161">
        <f>E12</f>
        <v>0</v>
      </c>
      <c r="E12" s="163">
        <f>LABORATORY!F817</f>
        <v>0</v>
      </c>
    </row>
    <row r="13" spans="1:5" ht="15">
      <c r="A13" s="158"/>
      <c r="B13" s="159"/>
      <c r="C13" s="160"/>
      <c r="D13" s="161"/>
      <c r="E13" s="163"/>
    </row>
    <row r="14" spans="1:5" ht="15">
      <c r="A14" s="158"/>
      <c r="B14" s="159"/>
      <c r="C14" s="160"/>
      <c r="D14" s="161"/>
      <c r="E14" s="163"/>
    </row>
    <row r="15" spans="1:5" ht="15">
      <c r="A15" s="158"/>
      <c r="B15" s="159"/>
      <c r="C15" s="160"/>
      <c r="D15" s="161"/>
      <c r="E15" s="163"/>
    </row>
    <row r="16" spans="1:5" ht="15">
      <c r="A16" s="158"/>
      <c r="B16" s="159"/>
      <c r="C16" s="160"/>
      <c r="D16" s="161"/>
      <c r="E16" s="163"/>
    </row>
    <row r="17" spans="1:5" ht="15">
      <c r="A17" s="158"/>
      <c r="B17" s="159"/>
      <c r="C17" s="160"/>
      <c r="D17" s="161"/>
      <c r="E17" s="163"/>
    </row>
    <row r="18" spans="1:5" ht="15">
      <c r="A18" s="158"/>
      <c r="B18" s="159"/>
      <c r="C18" s="160"/>
      <c r="D18" s="161"/>
      <c r="E18" s="163"/>
    </row>
    <row r="19" spans="1:5" ht="15">
      <c r="A19" s="158"/>
      <c r="B19" s="159"/>
      <c r="C19" s="160"/>
      <c r="D19" s="161"/>
      <c r="E19" s="163"/>
    </row>
    <row r="20" spans="1:5" ht="15">
      <c r="A20" s="158"/>
      <c r="B20" s="159"/>
      <c r="C20" s="160"/>
      <c r="D20" s="161"/>
      <c r="E20" s="163"/>
    </row>
    <row r="21" spans="1:5" ht="15">
      <c r="A21" s="158"/>
      <c r="B21" s="159"/>
      <c r="C21" s="160"/>
      <c r="D21" s="161"/>
      <c r="E21" s="163"/>
    </row>
    <row r="22" spans="1:5" ht="15">
      <c r="A22" s="158"/>
      <c r="B22" s="159"/>
      <c r="C22" s="160"/>
      <c r="D22" s="161"/>
      <c r="E22" s="163"/>
    </row>
    <row r="23" spans="1:5" ht="15">
      <c r="A23" s="158"/>
      <c r="B23" s="159"/>
      <c r="C23" s="160"/>
      <c r="D23" s="161"/>
      <c r="E23" s="163"/>
    </row>
    <row r="24" spans="1:5" ht="15">
      <c r="A24" s="158"/>
      <c r="B24" s="159"/>
      <c r="C24" s="160"/>
      <c r="D24" s="161"/>
      <c r="E24" s="163"/>
    </row>
    <row r="25" spans="1:5" ht="15">
      <c r="A25" s="158"/>
      <c r="B25" s="159"/>
      <c r="C25" s="160"/>
      <c r="D25" s="161"/>
      <c r="E25" s="163"/>
    </row>
    <row r="26" spans="1:5" ht="15">
      <c r="A26" s="158"/>
      <c r="B26" s="159"/>
      <c r="C26" s="160"/>
      <c r="D26" s="161"/>
      <c r="E26" s="163"/>
    </row>
    <row r="27" spans="1:5" ht="15">
      <c r="A27" s="158"/>
      <c r="B27" s="159"/>
      <c r="C27" s="160"/>
      <c r="D27" s="161"/>
      <c r="E27" s="163"/>
    </row>
    <row r="28" spans="1:5" ht="15">
      <c r="A28" s="158"/>
      <c r="B28" s="164"/>
      <c r="C28" s="160"/>
      <c r="D28" s="161"/>
      <c r="E28" s="163"/>
    </row>
    <row r="29" spans="1:5" ht="15.75" thickBot="1">
      <c r="A29" s="158"/>
      <c r="B29" s="165"/>
      <c r="C29" s="160"/>
      <c r="D29" s="161"/>
      <c r="E29" s="163"/>
    </row>
    <row r="30" spans="1:5" ht="15.75" thickBot="1">
      <c r="A30" s="289" t="s">
        <v>373</v>
      </c>
      <c r="B30" s="290"/>
      <c r="C30" s="290"/>
      <c r="D30" s="291"/>
      <c r="E30" s="166"/>
    </row>
    <row r="31" spans="1:5" ht="15.75" thickBot="1">
      <c r="A31" s="292"/>
      <c r="B31" s="293"/>
      <c r="C31" s="293"/>
      <c r="D31" s="294"/>
      <c r="E31" s="167"/>
    </row>
    <row r="32" spans="1:5" ht="23.25" customHeight="1" thickBot="1">
      <c r="A32" s="295" t="s">
        <v>374</v>
      </c>
      <c r="B32" s="296"/>
      <c r="C32" s="296"/>
      <c r="D32" s="297"/>
      <c r="E32" s="168">
        <f>SUM(E9:E31)</f>
        <v>0</v>
      </c>
    </row>
  </sheetData>
  <sheetProtection password="C9D7" sheet="1"/>
  <mergeCells count="5">
    <mergeCell ref="A2:E2"/>
    <mergeCell ref="A4:E4"/>
    <mergeCell ref="A30:D30"/>
    <mergeCell ref="A31:D31"/>
    <mergeCell ref="A32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2"/>
  <headerFooter>
    <oddHeader>&amp;C&amp;10PROPOSED EXPANSION/MODIFICATION OF EXISTING PUBLIC HEALTH LABORATORY, AKURE ONDO STATE</oddHeader>
    <oddFooter>&amp;LGENERAL SUMMARY&amp;CPage/&amp;P&amp;RLOT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Microsoft Office User</cp:lastModifiedBy>
  <cp:lastPrinted>2022-01-11T21:55:40Z</cp:lastPrinted>
  <dcterms:created xsi:type="dcterms:W3CDTF">2009-06-29T09:27:42Z</dcterms:created>
  <dcterms:modified xsi:type="dcterms:W3CDTF">2022-01-12T06:55:37Z</dcterms:modified>
  <cp:category/>
  <cp:version/>
  <cp:contentType/>
  <cp:contentStatus/>
</cp:coreProperties>
</file>