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260" activeTab="0"/>
  </bookViews>
  <sheets>
    <sheet name="COVER" sheetId="1" r:id="rId1"/>
    <sheet name="PRELIMINARIES" sheetId="2" r:id="rId2"/>
    <sheet name="LABORATORY" sheetId="3" r:id="rId3"/>
    <sheet name="SUMMARY" sheetId="4" r:id="rId4"/>
  </sheets>
  <definedNames>
    <definedName name="_xlnm.Print_Area" localSheetId="2">'LABORATORY'!$A$1:$F$677</definedName>
  </definedNames>
  <calcPr fullCalcOnLoad="1"/>
</workbook>
</file>

<file path=xl/comments3.xml><?xml version="1.0" encoding="utf-8"?>
<comments xmlns="http://schemas.openxmlformats.org/spreadsheetml/2006/main">
  <authors>
    <author>Joachim</author>
  </authors>
  <commentList>
    <comment ref="C371" authorId="0">
      <text>
        <r>
          <rPr>
            <b/>
            <sz val="10"/>
            <color indexed="8"/>
            <rFont val="Tahoma"/>
            <family val="2"/>
          </rPr>
          <t>Joachim: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reduced from 6000</t>
        </r>
      </text>
    </comment>
  </commentList>
</comments>
</file>

<file path=xl/sharedStrings.xml><?xml version="1.0" encoding="utf-8"?>
<sst xmlns="http://schemas.openxmlformats.org/spreadsheetml/2006/main" count="531" uniqueCount="323">
  <si>
    <t>M20: PLASTERED/RENDERED/ROUGHCAST</t>
  </si>
  <si>
    <t>COATINGS</t>
  </si>
  <si>
    <t>M40: STONE/CONCRETE/QUARRY/CERAMIC</t>
  </si>
  <si>
    <t>TILING/MOSAIC</t>
  </si>
  <si>
    <t>M60: PAINTING/CLEAR FINISHINGS</t>
  </si>
  <si>
    <t>General Surfaces</t>
  </si>
  <si>
    <t xml:space="preserve">    Girth &gt; 300mm</t>
  </si>
  <si>
    <t xml:space="preserve">  Width &gt; 300mm</t>
  </si>
  <si>
    <t>Floors</t>
  </si>
  <si>
    <t>SUMMARY</t>
  </si>
  <si>
    <t>DOORS</t>
  </si>
  <si>
    <t>WALL FINISHINGS</t>
  </si>
  <si>
    <t>CEILING FINISHINGS</t>
  </si>
  <si>
    <t xml:space="preserve"> DOORS</t>
  </si>
  <si>
    <t>CARRIED TO SUMMARY;-</t>
  </si>
  <si>
    <t xml:space="preserve">FLOOR FINISHINGS </t>
  </si>
  <si>
    <t>C90: ALTERATIONS-SPOT ITEMS</t>
  </si>
  <si>
    <t xml:space="preserve">DEMOLITION AND ALTERATION WORKS </t>
  </si>
  <si>
    <t>WALL FINISHING</t>
  </si>
  <si>
    <t>FLOOR FINISH</t>
  </si>
  <si>
    <t>SANITARY APPLIANCES/FITTINGS</t>
  </si>
  <si>
    <t xml:space="preserve">(All provisional) </t>
  </si>
  <si>
    <t>Ceiling</t>
  </si>
  <si>
    <t>Wall</t>
  </si>
  <si>
    <t>Floor</t>
  </si>
  <si>
    <t>EXTERNALLY</t>
  </si>
  <si>
    <t>INTERNALLY</t>
  </si>
  <si>
    <t xml:space="preserve">  Width &lt; 300mm</t>
  </si>
  <si>
    <t>M10: CEMENT: SAND/CONCRETE SCREEDS/TOPPINGS</t>
  </si>
  <si>
    <t>Nr</t>
  </si>
  <si>
    <t>DEMOLITION WORK</t>
  </si>
  <si>
    <t>Sum</t>
  </si>
  <si>
    <t>Sq.m</t>
  </si>
  <si>
    <t>Lin.m</t>
  </si>
  <si>
    <t>WINDOWS</t>
  </si>
  <si>
    <t xml:space="preserve">Cracks </t>
  </si>
  <si>
    <t>Nr.</t>
  </si>
  <si>
    <t xml:space="preserve">Allow for complete replacement of existing but damaged  </t>
  </si>
  <si>
    <t xml:space="preserve">to be executed complete, including making good all other </t>
  </si>
  <si>
    <t>Cement and sand (1:4) screeded bed 40mm thick to receive</t>
  </si>
  <si>
    <t>floor tilling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</si>
  <si>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</si>
  <si>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</si>
  <si>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</si>
  <si>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</si>
  <si>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</si>
  <si>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</si>
  <si>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</si>
  <si>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</si>
  <si>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</si>
  <si>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</si>
  <si>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</si>
  <si>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</si>
  <si>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</si>
  <si>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</si>
  <si>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</si>
  <si>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</si>
  <si>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emulsion paint on rendered wall.</t>
  </si>
  <si>
    <t xml:space="preserve">supply/waste piping with appropriate UPVC pressure pipe </t>
  </si>
  <si>
    <t>ITEM</t>
  </si>
  <si>
    <t>DESCRIPTION</t>
  </si>
  <si>
    <t>QTY</t>
  </si>
  <si>
    <t>UNIT</t>
  </si>
  <si>
    <t>RATE</t>
  </si>
  <si>
    <t>AMOUNT (N:K)</t>
  </si>
  <si>
    <t>BILL No 1: PRELIMINARIES</t>
  </si>
  <si>
    <t>Drawings</t>
  </si>
  <si>
    <t>Setting Out</t>
  </si>
  <si>
    <t>Site accomodation for contractor/Storage</t>
  </si>
  <si>
    <t xml:space="preserve">Water for works </t>
  </si>
  <si>
    <t>Watching and Lighting</t>
  </si>
  <si>
    <t>Security for the works</t>
  </si>
  <si>
    <t>Welfare and Safety</t>
  </si>
  <si>
    <t>First Aid Box</t>
  </si>
  <si>
    <t xml:space="preserve">Scaffolding </t>
  </si>
  <si>
    <t>Progress Photographs</t>
  </si>
  <si>
    <t>Records</t>
  </si>
  <si>
    <t>Foreman on Site</t>
  </si>
  <si>
    <t>Sign and notice Board</t>
  </si>
  <si>
    <t>Protection for the Works</t>
  </si>
  <si>
    <t>Plant, tools and equipment</t>
  </si>
  <si>
    <t>Site accomodation for employer representative</t>
  </si>
  <si>
    <t>R</t>
  </si>
  <si>
    <t>Clearing / Cleaning</t>
  </si>
  <si>
    <t>BILL NO 1: PRELIMINARIES CARRIED TO</t>
  </si>
  <si>
    <t>GENERAL SUMMARY-:</t>
  </si>
  <si>
    <t>Allow for the general maintenance of cracks on wall</t>
  </si>
  <si>
    <t>INTERNAL / EXTERNAL</t>
  </si>
  <si>
    <t>Doors.</t>
  </si>
  <si>
    <t>Mechanical Fittings</t>
  </si>
  <si>
    <t>Electrical Fittings</t>
  </si>
  <si>
    <t>fittings complete</t>
  </si>
  <si>
    <t xml:space="preserve">Carefully remove damaged wall mounted </t>
  </si>
  <si>
    <t>Carefully remove damaged sockets of various sizes</t>
  </si>
  <si>
    <t>To Collection:-</t>
  </si>
  <si>
    <t>Walls</t>
  </si>
  <si>
    <t xml:space="preserve">    13mm thick</t>
  </si>
  <si>
    <t>M20 PLASTERED/RENDERED/ROUGHCAST</t>
  </si>
  <si>
    <t>M31: FIBROUS PLASTER</t>
  </si>
  <si>
    <t xml:space="preserve">    5mm thick</t>
  </si>
  <si>
    <t xml:space="preserve">      pannelled slab</t>
  </si>
  <si>
    <t xml:space="preserve">    Width &gt; 300mm</t>
  </si>
  <si>
    <t>Fittings, equipment and appliances associated</t>
  </si>
  <si>
    <t>with services.</t>
  </si>
  <si>
    <t>ELECTRICAL INSTALLATIONS</t>
  </si>
  <si>
    <t>Cu.m</t>
  </si>
  <si>
    <t>COLLECTION</t>
  </si>
  <si>
    <t>ELECTRICAL INSTALLATION</t>
  </si>
  <si>
    <t>DEMOLITION AND ALTERATION WORKS</t>
  </si>
  <si>
    <t xml:space="preserve">Hack out 13mm thick weak rendering on walls/crack lines </t>
  </si>
  <si>
    <t xml:space="preserve">Hack - off existing but damaged floor tiles complete with </t>
  </si>
  <si>
    <t>during demolition</t>
  </si>
  <si>
    <t xml:space="preserve">Allow a sum for making good all disturbed finishings </t>
  </si>
  <si>
    <t>Carefully remove damaged Water closet complete</t>
  </si>
  <si>
    <t>Carefully remove existing but damaged flexible connector</t>
  </si>
  <si>
    <t xml:space="preserve">Carefully remove damaged and substandard basin and other taps </t>
  </si>
  <si>
    <t>Carefully remove existing wall mounted lighting</t>
  </si>
  <si>
    <t>Carefully remove damaged ceiling mounted lighting</t>
  </si>
  <si>
    <t xml:space="preserve">security lighting fittings </t>
  </si>
  <si>
    <t xml:space="preserve">Carefully unfix existing worktops tops complete with drawers and other compactments to allow for reconstruction as may be directed by the supervisor </t>
  </si>
  <si>
    <t>Carefully  cut 225mm thick wall to creat doors as may be directed</t>
  </si>
  <si>
    <t>Demolish 225mm thick hollow block wall to allow for expansion</t>
  </si>
  <si>
    <t xml:space="preserve">Carefully cut open 225mm thick reinforced concrete wall </t>
  </si>
  <si>
    <t>for the provision of windows, doors and expansion</t>
  </si>
  <si>
    <t>To Collection</t>
  </si>
  <si>
    <t>Page      1</t>
  </si>
  <si>
    <t xml:space="preserve">Page      2 </t>
  </si>
  <si>
    <t>carried to summary</t>
  </si>
  <si>
    <t>Scrape off paeled painting on surfaces of rendered walls</t>
  </si>
  <si>
    <t>Carefully remove damaged wash hand basin complete</t>
  </si>
  <si>
    <t>Remove existing but damaged/nonstandard ceiling finishing</t>
  </si>
  <si>
    <t>L10: WINDOWS/ROOFLIGHTS/SCREENS/LOUVRES</t>
  </si>
  <si>
    <t xml:space="preserve">Chartered Aluminium' or other equal approved </t>
  </si>
  <si>
    <t>BURGULAR PROOF</t>
  </si>
  <si>
    <t>16mm wrot iron bars welded at joint according</t>
  </si>
  <si>
    <t>to Architect's instruction horizontally at 150mm centres</t>
  </si>
  <si>
    <t>and vertical at 300mm centres, including pinning, lugging</t>
  </si>
  <si>
    <t>and bedding in block work or concrete work</t>
  </si>
  <si>
    <t xml:space="preserve"> </t>
  </si>
  <si>
    <t>DOORS CARRIED TO SUMMARY</t>
  </si>
  <si>
    <t xml:space="preserve">  Size 1800 X 1200mm high </t>
  </si>
  <si>
    <t xml:space="preserve">  Size 900 X 900mm high  </t>
  </si>
  <si>
    <t xml:space="preserve">   Size 1200 X 600mm high  </t>
  </si>
  <si>
    <t xml:space="preserve">WINDOWS </t>
  </si>
  <si>
    <t>STEEL</t>
  </si>
  <si>
    <t>DOORS/SHUTTERS/HATCHES</t>
  </si>
  <si>
    <t>complete with all accessories</t>
  </si>
  <si>
    <t>Door size</t>
  </si>
  <si>
    <t xml:space="preserve">1200 x 2050mm high           </t>
  </si>
  <si>
    <t xml:space="preserve">900 x 2050mm high        </t>
  </si>
  <si>
    <t>Supply and install approved authomatic door closer</t>
  </si>
  <si>
    <t>FITTINGS AND FIXTURES</t>
  </si>
  <si>
    <t xml:space="preserve">Colour; powder coated extruded standard gauge </t>
  </si>
  <si>
    <t xml:space="preserve">accessories and ironmongery including pinning, </t>
  </si>
  <si>
    <t xml:space="preserve">lugging and bedding in cement mortar (1:6) to concrete </t>
  </si>
  <si>
    <t>or blockwork</t>
  </si>
  <si>
    <t>N FURNITURE/EQUIPMENT</t>
  </si>
  <si>
    <t>Carried to Summary</t>
  </si>
  <si>
    <t xml:space="preserve">Prepare and apply one undercoat and two finishing coat </t>
  </si>
  <si>
    <t xml:space="preserve">of Berger paint  or other equal and approved high quality </t>
  </si>
  <si>
    <t>Nitroflor TF 5000 is resistant to Acids, Alkalis, Solvents &amp;</t>
  </si>
  <si>
    <t>Organics and Aqueous solutions. The screed shall thereafter be</t>
  </si>
  <si>
    <t>sealed with Nitoflor SL2000, chemical &amp; abrasion resistant</t>
  </si>
  <si>
    <t>epoxy floor topping manufactured by Fosroc. Nitoflor SL2000</t>
  </si>
  <si>
    <t>Epoxy Floor Finish</t>
  </si>
  <si>
    <t xml:space="preserve">Apply Epoxy Primer Nitoprime 25, manufactured by Fosroc, </t>
  </si>
  <si>
    <t xml:space="preserve">the same to ensure mechanical key with the subsequent </t>
  </si>
  <si>
    <t>applied on a prepared surface and antislip grains spread over</t>
  </si>
  <si>
    <t xml:space="preserve">epoxy treatment. Nitoflor TF 5000, chemical and abrasion </t>
  </si>
  <si>
    <t xml:space="preserve">resistant epoxy floor screed, manufactured by Fosroc, </t>
  </si>
  <si>
    <t>shall then be laid by skill workers @ 3mm thickness on the</t>
  </si>
  <si>
    <t>Primer Nitoprime 25 as per manufacturer's specification.</t>
  </si>
  <si>
    <t>85N / sqmm and Flexural strength of 28 N / sqmm</t>
  </si>
  <si>
    <t xml:space="preserve">The screed shall have a conpressive strength of </t>
  </si>
  <si>
    <t xml:space="preserve">shall be trowel finished to give a smooth finish with 5mm overall </t>
  </si>
  <si>
    <t>thickness.</t>
  </si>
  <si>
    <t>Surface Preparation; Floor shall be acid washed, so that all</t>
  </si>
  <si>
    <t>General floor surface preparation</t>
  </si>
  <si>
    <t>Epoxy Finish</t>
  </si>
  <si>
    <t xml:space="preserve">Blinding steel surface 50 thick </t>
  </si>
  <si>
    <t xml:space="preserve">CEILING FINISHINGS </t>
  </si>
  <si>
    <t xml:space="preserve">Prepare, prime and apply one undercoat and two finishing </t>
  </si>
  <si>
    <t xml:space="preserve">coats of Satin paint of Mayer, Berger or other equal and </t>
  </si>
  <si>
    <t>approved to soffit of ceiling</t>
  </si>
  <si>
    <t>Ceiling soffit</t>
  </si>
  <si>
    <t>Supply and install Sensor tap to WHB and Sink complete with all</t>
  </si>
  <si>
    <t>accessories</t>
  </si>
  <si>
    <t>FIRE FIGHTING SYSTEM /DETECTORS</t>
  </si>
  <si>
    <t>AIR-CONDITIONING &amp; VENTILATION</t>
  </si>
  <si>
    <t>Suplly and fix in place DCP ABC - 9Kg Fire Extinguisher</t>
  </si>
  <si>
    <t>Supply, install and commision the fllowing Air-conditioning</t>
  </si>
  <si>
    <t>1.5HP, 12,000btu/Hr Split Air conditioning unit complete</t>
  </si>
  <si>
    <t>1.00HP, 9,000btu/Hr Split Air conditioning unit complete</t>
  </si>
  <si>
    <t>Allow for A/C steel hanger for AC outdoor units</t>
  </si>
  <si>
    <t>Hatches</t>
  </si>
  <si>
    <t xml:space="preserve">                                                  CARRIED TO SUMMARY;-</t>
  </si>
  <si>
    <t>Foreign Iron door-single</t>
  </si>
  <si>
    <t>item</t>
  </si>
  <si>
    <t>Fixed glass, double glazed glass windows and frames</t>
  </si>
  <si>
    <t xml:space="preserve">Allow for the supply and installation of ACCESS CONTROL </t>
  </si>
  <si>
    <t xml:space="preserve">Supply standard adjustable height laboratory stools with backrest covered with non-absorbent non-synthetic material </t>
  </si>
  <si>
    <t>Units</t>
  </si>
  <si>
    <t xml:space="preserve">    </t>
  </si>
  <si>
    <t>6V 600 AH Batteries</t>
  </si>
  <si>
    <t>20 KVA 48V Inverter</t>
  </si>
  <si>
    <t>Twisted solar cables</t>
  </si>
  <si>
    <t>Hanger for Batteries</t>
  </si>
  <si>
    <t>Programming and installation charge</t>
  </si>
  <si>
    <t>200A MPPT charge controller</t>
  </si>
  <si>
    <t>WORKBENCH &amp; FURNITURE</t>
  </si>
  <si>
    <t>complete with weak/damaged noggins Approximately 52m2</t>
  </si>
  <si>
    <t>Keep safe materials on site</t>
  </si>
  <si>
    <t>asoociated screeding and remove debris from site</t>
  </si>
  <si>
    <t>Carefully Un-fix sub-standard flush/metal door complete with frame to allow for new works in opening (approximately 10Nr)</t>
  </si>
  <si>
    <t>aluminium FIXED windows, factory glazed with 5mm thick</t>
  </si>
  <si>
    <t xml:space="preserve">plain glass; to Architect specification; complete with all </t>
  </si>
  <si>
    <t>15mm thick cement and sand (1:3) floated smooth synthetic</t>
  </si>
  <si>
    <t>rendering to general surfaces complying to Architect's details.</t>
  </si>
  <si>
    <t xml:space="preserve">contermination in the floor is completely cleaned and ready </t>
  </si>
  <si>
    <t>for to receive epoxy finishes.</t>
  </si>
  <si>
    <t xml:space="preserve">Architect's design including all necessary accessories and </t>
  </si>
  <si>
    <t xml:space="preserve">In situ cast plaster of paris suspended ceiling slabs cast to </t>
  </si>
  <si>
    <t>fixing to sofit of concrete roof slab or hardwood noggings(m/s)</t>
  </si>
  <si>
    <t xml:space="preserve">  Levels or to falls only &lt; 150 from horizontal</t>
  </si>
  <si>
    <t xml:space="preserve">Flush door,with 50 x 12mm hardwood timber sub-frame </t>
  </si>
  <si>
    <t xml:space="preserve">including ironmongery, kick  plates, push plates and </t>
  </si>
  <si>
    <t xml:space="preserve"> and architraves complying to Architect's details. All door</t>
  </si>
  <si>
    <t>overhead door closer; and 3no Hinges for rebated door;</t>
  </si>
  <si>
    <t xml:space="preserve"> finish should be scratch-proof, non-absorbent and rubber</t>
  </si>
  <si>
    <t xml:space="preserve">gasket sealed. Complete with all assesories </t>
  </si>
  <si>
    <t>Architects design and specifications</t>
  </si>
  <si>
    <t>sum</t>
  </si>
  <si>
    <t>surfaces, rate including floating to Architect's details.</t>
  </si>
  <si>
    <t xml:space="preserve">High quality Meyer emulsion paint in 2 coats to floated </t>
  </si>
  <si>
    <t>PLUMBING/MECHANICAL INSTALLATION</t>
  </si>
  <si>
    <t>COLD  WATER SUPPLY PIPES, GALVANISED iron pipe</t>
  </si>
  <si>
    <t>to BS 425</t>
  </si>
  <si>
    <t>V20: LV Distribution</t>
  </si>
  <si>
    <t>Equipment; Metal clad Main Distrbution Board surface/ flush</t>
  </si>
  <si>
    <t>type as manufacured by ABB or approved equal including all</t>
  </si>
  <si>
    <t>MCB, back outlet connections to flush adaptable boxes, earth</t>
  </si>
  <si>
    <t>bonding, labels and fixing in accordance with manufacturer's</t>
  </si>
  <si>
    <t>instructions</t>
  </si>
  <si>
    <t>100A 8-Way TP&amp;N MCB Distribution Board complete with</t>
  </si>
  <si>
    <t>100A integral incoming isolator and comprising 3nr 10A</t>
  </si>
  <si>
    <t>stablock; 4nr 5A stablock; 5nr 30A stablock and 11nr 20A</t>
  </si>
  <si>
    <t>stablock</t>
  </si>
  <si>
    <t>nr</t>
  </si>
  <si>
    <t>Equipment; Metal clad ELCB Board surface/ flush type as</t>
  </si>
  <si>
    <t>manufacured by ABB or approved equal including all MCB,</t>
  </si>
  <si>
    <t>back outlet connections to flush adaptable boxes, earth</t>
  </si>
  <si>
    <t>63A TP&amp;N ELCB</t>
  </si>
  <si>
    <t>No</t>
  </si>
  <si>
    <t>Meter - cut -out fuses</t>
  </si>
  <si>
    <t>V21: General lighting</t>
  </si>
  <si>
    <t xml:space="preserve">LED lighting, ceiling recessed and mounyed with sealed edges </t>
  </si>
  <si>
    <t xml:space="preserve">Mounted on POP finished ceiling. Cost to include making good </t>
  </si>
  <si>
    <t>disturbed surfaces.</t>
  </si>
  <si>
    <t>LED lighting ceiling</t>
  </si>
  <si>
    <t>45w</t>
  </si>
  <si>
    <t>15w</t>
  </si>
  <si>
    <t>8x60w satin blow glass baloon lighting fitting</t>
  </si>
  <si>
    <t>1x75w pendant fitting in satin glass and frosted ceiling cup</t>
  </si>
  <si>
    <t>lighting fitting</t>
  </si>
  <si>
    <t>Ceiling mount fitting in die cast Aluminium reflector lamp type:</t>
  </si>
  <si>
    <t>1x60w incandescent lighting fitting</t>
  </si>
  <si>
    <t>Pressed metal white varnish ceiling fitting lamp, 1 x 60w</t>
  </si>
  <si>
    <t>1500mm sweep decorative ceiling fan complete with regulator</t>
  </si>
  <si>
    <t>5-Speed regulator</t>
  </si>
  <si>
    <t>V22: General LV Power</t>
  </si>
  <si>
    <t>Final Circuit; PVC insulated and colour coded copper cable</t>
  </si>
  <si>
    <t>drawn into 20 diamter concealed UPVC conduit; rates to</t>
  </si>
  <si>
    <t>include for all cables and conduits for switches, sockets and</t>
  </si>
  <si>
    <t xml:space="preserve">other accessories for complete installation </t>
  </si>
  <si>
    <t>Cables and Conduits in final circuits</t>
  </si>
  <si>
    <t>13A 1 Gang double pole white moulded socket outlet flush to</t>
  </si>
  <si>
    <t>BS 1363: PART:2:1995 MK or approved equal</t>
  </si>
  <si>
    <t>13A 2 Gang double pole white moulded socket outlet flush to</t>
  </si>
  <si>
    <t>20A 3 Pin 1 Gang switched socket outlet flush to BS S46:7950</t>
  </si>
  <si>
    <t>MK or approved equal</t>
  </si>
  <si>
    <t>15A 3 Pin 1 Gang double pole white moulded socket outlet</t>
  </si>
  <si>
    <t>flush to BS 1363: PART:2:1995 MK or approved equal</t>
  </si>
  <si>
    <t>V33: SOLAR POWER INSTALLATION</t>
  </si>
  <si>
    <t>320 Watt solar panels</t>
  </si>
  <si>
    <t>SOLAR POWER INSTALLATION CARRIED TO SUMMARY</t>
  </si>
  <si>
    <t>SOLAR BACK-UP INSTALLATION</t>
  </si>
  <si>
    <t>FLOOR FINISHINGS</t>
  </si>
  <si>
    <t xml:space="preserve">Approximately 50m3 </t>
  </si>
  <si>
    <t xml:space="preserve">Approximately 100m2 and remove debris from site </t>
  </si>
  <si>
    <t>Allow the provision of N1,350,000.00 for the construction of 6m high steel overhead tank complete with 1Nr 3000Litres GP tank</t>
  </si>
  <si>
    <t>Allow a Provisional Sum of N400,000.00 for store shelves to</t>
  </si>
  <si>
    <t>equipments</t>
  </si>
  <si>
    <t>faults sanitary appliances as may be directed</t>
  </si>
  <si>
    <t xml:space="preserve">PCR LABORATORY </t>
  </si>
  <si>
    <t>BILL OF QUANTITIES FOR THE PROPOSED EXPANSION/MODIFICATION OF EXISTING PCR LABS AT LABORATORY -CHUKWUEMEKA ODUMEGWU OJUKWU UNIVERSITY TEACHING HOSPITAL AMAKU AWKA</t>
  </si>
  <si>
    <t>Allow a provisional sum of N30,000.00 for complete removal of damaged and substandard supply and waste pipes and replace as may be directed (else where measured)</t>
  </si>
  <si>
    <t>Carefully uninstall eixsting but damaged/faulty A/Cs of various sizes to allow for new installations/repairs</t>
  </si>
  <si>
    <t>workbenches, wall shelves finished with epoxy, acrylic or seamless granite top finish to Architects design and specifications. Construction of laboratory work bench counter size:7500 (subject to available space) x 750 x 900mm(H) in L shape or other appropriate shape complete with one-piece 20mm thick white polished synthetic marble/Glossy finish Acrylic slab fixed seamless and jointless with appropriate wall cover and splash back, on appropriate 3'' square pipe skeleton, sand blasted and painted against corrosion bolted to floor: with  under counter storage cabinet and all exposed surfaces made with white laminate plywood with provision of 1200mm leg spaces and 2 nos embedded double-deep BELFAST ceramic laboratory sink (1no hand wash sink with elbow operated tap and 1 No. Eye wash station) connected to waste system in laboratory counter label clean and dirty area</t>
  </si>
  <si>
    <t>High quality Meyer or approved equal emulsion paint in 2 coats to floated</t>
  </si>
  <si>
    <t>Equipment; Supply and Installation of Xplepair or approved equal  Unidirectional Flow Ducted Unit  Extractor Fan complete with sealant and  necessary installation accessories.</t>
  </si>
  <si>
    <t>Hanger for Panels (free standing)</t>
  </si>
  <si>
    <t>Allow for installation of cabling of all sizes where necessary as may be directed by supervisor</t>
  </si>
  <si>
    <t>S/No.</t>
  </si>
  <si>
    <t>Name</t>
  </si>
  <si>
    <t>No. of Units</t>
  </si>
  <si>
    <t>Amount (NGN)</t>
  </si>
  <si>
    <t>Total Amount (NGN)</t>
  </si>
  <si>
    <t xml:space="preserve">Total </t>
  </si>
  <si>
    <t>Preliminaries and General Works</t>
  </si>
  <si>
    <t>BOQ  Laboratory Upgrade</t>
  </si>
  <si>
    <t>TOTAL COST OF REXPANSION/MODIFICATION WORKS</t>
  </si>
  <si>
    <t>S</t>
  </si>
  <si>
    <t>Contract Administration</t>
  </si>
  <si>
    <t>GENERAL SUMMARY</t>
  </si>
  <si>
    <r>
      <t xml:space="preserve">40mm thick timber rebated polished HDF </t>
    </r>
    <r>
      <rPr>
        <b/>
        <i/>
        <u val="single"/>
        <sz val="11"/>
        <rFont val="Arial"/>
        <family val="2"/>
      </rPr>
      <t xml:space="preserve">non-absorbent </t>
    </r>
  </si>
  <si>
    <r>
      <t xml:space="preserve">Epoxy flooring system </t>
    </r>
    <r>
      <rPr>
        <b/>
        <sz val="11"/>
        <rFont val="Arial"/>
        <family val="2"/>
      </rPr>
      <t>Internally</t>
    </r>
  </si>
  <si>
    <t>TO GENERAL SUMMARY-</t>
  </si>
  <si>
    <t>NATIONAL AGENCY FOR THE CONTROL OF AIDS (NACA) WITH FUNDING FROM GLOBAL FUND</t>
  </si>
  <si>
    <t>RENOVATION AND UPGRADE OF SELECTED PUBLIC HEALTH LABORATORIES IN THE SIX GEOPOLITICAL ZONES IN NIGERIA AND THE NATIONAL EXTERNAL QUALITY ASSESSMENT LABORATORY (NEQAL) UNDER THE GLOBAL FUND RESILIENT &amp; SUSTAINABLE SYSTEMS FOR HEALTH [RSSH] II PROJECT GRANT</t>
  </si>
  <si>
    <t>LOT 3</t>
  </si>
  <si>
    <t>PROPOSED EXPANSION/MODIFICATION OF EXISTING PCR LABORATORY CHUKWUEMEKA ODUMEGWU OJUKWU UNIVERSITY TEACHING HOSPITAL AMAKU AWKA, ANAMBRA STATE</t>
  </si>
  <si>
    <t>BILL OF QUANTITIES</t>
  </si>
  <si>
    <t>JANUARY. 2022</t>
  </si>
</sst>
</file>

<file path=xl/styles.xml><?xml version="1.0" encoding="utf-8"?>
<styleSheet xmlns="http://schemas.openxmlformats.org/spreadsheetml/2006/main">
  <numFmts count="46">
    <numFmt numFmtId="5" formatCode="&quot;₦&quot;#,##0_);\(&quot;₦&quot;#,##0\)"/>
    <numFmt numFmtId="6" formatCode="&quot;₦&quot;#,##0_);[Red]\(&quot;₦&quot;#,##0\)"/>
    <numFmt numFmtId="7" formatCode="&quot;₦&quot;#,##0.00_);\(&quot;₦&quot;#,##0.00\)"/>
    <numFmt numFmtId="8" formatCode="&quot;₦&quot;#,##0.00_);[Red]\(&quot;₦&quot;#,##0.00\)"/>
    <numFmt numFmtId="42" formatCode="_(&quot;₦&quot;* #,##0_);_(&quot;₦&quot;* \(#,##0\);_(&quot;₦&quot;* &quot;-&quot;_);_(@_)"/>
    <numFmt numFmtId="41" formatCode="_(* #,##0_);_(* \(#,##0\);_(* &quot;-&quot;_);_(@_)"/>
    <numFmt numFmtId="44" formatCode="_(&quot;₦&quot;* #,##0.00_);_(&quot;₦&quot;* \(#,##0.00\);_(&quot;₦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₦&quot;#,##0;\-&quot;₦&quot;#,##0"/>
    <numFmt numFmtId="173" formatCode="&quot;₦&quot;#,##0;[Red]\-&quot;₦&quot;#,##0"/>
    <numFmt numFmtId="174" formatCode="&quot;₦&quot;#,##0.00;\-&quot;₦&quot;#,##0.00"/>
    <numFmt numFmtId="175" formatCode="&quot;₦&quot;#,##0.00;[Red]\-&quot;₦&quot;#,##0.00"/>
    <numFmt numFmtId="176" formatCode="_-&quot;₦&quot;* #,##0_-;\-&quot;₦&quot;* #,##0_-;_-&quot;₦&quot;* &quot;-&quot;_-;_-@_-"/>
    <numFmt numFmtId="177" formatCode="_-&quot;₦&quot;* #,##0.00_-;\-&quot;₦&quot;* #,##0.00_-;_-&quot;₦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€&quot;#,##0_);\(&quot;€&quot;#,##0\)"/>
    <numFmt numFmtId="185" formatCode="&quot;€&quot;#,##0_);[Red]\(&quot;€&quot;#,##0\)"/>
    <numFmt numFmtId="186" formatCode="&quot;€&quot;#,##0.00_);\(&quot;€&quot;#,##0.00\)"/>
    <numFmt numFmtId="187" formatCode="&quot;€&quot;#,##0.00_);[Red]\(&quot;€&quot;#,##0.00\)"/>
    <numFmt numFmtId="188" formatCode="_(&quot;€&quot;* #,##0_);_(&quot;€&quot;* \(#,##0\);_(&quot;€&quot;* &quot;-&quot;_);_(@_)"/>
    <numFmt numFmtId="189" formatCode="_(&quot;€&quot;* #,##0.00_);_(&quot;€&quot;* \(#,##0.00\);_(&quot;€&quot;* &quot;-&quot;??_);_(@_)"/>
    <numFmt numFmtId="190" formatCode="0.0"/>
    <numFmt numFmtId="191" formatCode="_(* #,##0.000_);_(* \(#,##0.000\);_(* &quot;-&quot;???_);_(@_)"/>
    <numFmt numFmtId="192" formatCode="#,##0;[Red]#,##0"/>
    <numFmt numFmtId="193" formatCode="_-* #,##0_-;\-* #,##0_-;_-* &quot;-&quot;??_-;_-@_-"/>
    <numFmt numFmtId="194" formatCode="0.000"/>
    <numFmt numFmtId="195" formatCode="_-* #,##0.0_-;\-* #,##0.0_-;_-* &quot;-&quot;??_-;_-@_-"/>
    <numFmt numFmtId="196" formatCode="_ * #,##0.00_ ;_ * \-#,##0.00_ ;_ * &quot;-&quot;??_ ;_ @_ "/>
    <numFmt numFmtId="197" formatCode="_-* #,##0.000_-;\-* #,##0.000_-;_-* &quot;-&quot;??_-;_-@_-"/>
    <numFmt numFmtId="198" formatCode="_(* #,##0_);_(* \(#,##0\);_(* &quot;-&quot;??_);_(@_)"/>
    <numFmt numFmtId="199" formatCode="_(* #,##0.0_);_(* \(#,##0.0\);_(* &quot;-&quot;?_);_(@_)"/>
    <numFmt numFmtId="200" formatCode="0.00_);\(0.00\)"/>
    <numFmt numFmtId="201" formatCode="0.0%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u val="single"/>
      <sz val="11"/>
      <name val="Arial"/>
      <family val="2"/>
    </font>
    <font>
      <i/>
      <u val="single"/>
      <sz val="11"/>
      <name val="Arial"/>
      <family val="2"/>
    </font>
    <font>
      <b/>
      <i/>
      <u val="single"/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color indexed="8"/>
      <name val="Calibri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u val="single"/>
      <sz val="20"/>
      <color indexed="8"/>
      <name val="Calibri"/>
      <family val="2"/>
    </font>
    <font>
      <b/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sz val="28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theme="1"/>
      <name val="Calibri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b/>
      <sz val="18"/>
      <color theme="1"/>
      <name val="Calibri"/>
      <family val="2"/>
    </font>
    <font>
      <b/>
      <i/>
      <sz val="11"/>
      <color theme="1"/>
      <name val="Calibri"/>
      <family val="2"/>
    </font>
    <font>
      <b/>
      <sz val="28"/>
      <color theme="1"/>
      <name val="Calibri"/>
      <family val="2"/>
    </font>
    <font>
      <u val="single"/>
      <sz val="20"/>
      <color theme="1"/>
      <name val="Calibri"/>
      <family val="2"/>
    </font>
    <font>
      <b/>
      <sz val="18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double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ck"/>
      <right style="thin"/>
      <top style="thin"/>
      <bottom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09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171" fontId="5" fillId="0" borderId="10" xfId="49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171" fontId="6" fillId="0" borderId="11" xfId="49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3" fontId="6" fillId="0" borderId="11" xfId="49" applyNumberFormat="1" applyFont="1" applyBorder="1" applyAlignment="1">
      <alignment horizontal="center"/>
    </xf>
    <xf numFmtId="171" fontId="6" fillId="0" borderId="11" xfId="49" applyNumberFormat="1" applyFont="1" applyBorder="1" applyAlignment="1">
      <alignment/>
    </xf>
    <xf numFmtId="0" fontId="5" fillId="0" borderId="11" xfId="0" applyFont="1" applyBorder="1" applyAlignment="1">
      <alignment horizontal="right"/>
    </xf>
    <xf numFmtId="43" fontId="6" fillId="0" borderId="12" xfId="49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6" fillId="0" borderId="13" xfId="0" applyFont="1" applyBorder="1" applyAlignment="1">
      <alignment/>
    </xf>
    <xf numFmtId="43" fontId="5" fillId="0" borderId="13" xfId="49" applyNumberFormat="1" applyFont="1" applyBorder="1" applyAlignment="1">
      <alignment horizontal="center"/>
    </xf>
    <xf numFmtId="0" fontId="64" fillId="0" borderId="14" xfId="0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43" fontId="66" fillId="0" borderId="0" xfId="48" applyFont="1" applyAlignment="1">
      <alignment horizontal="center" vertical="center"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0" fontId="67" fillId="0" borderId="16" xfId="0" applyFont="1" applyBorder="1" applyAlignment="1">
      <alignment/>
    </xf>
    <xf numFmtId="0" fontId="67" fillId="0" borderId="17" xfId="0" applyFont="1" applyBorder="1" applyAlignment="1">
      <alignment/>
    </xf>
    <xf numFmtId="0" fontId="67" fillId="0" borderId="18" xfId="0" applyFont="1" applyBorder="1" applyAlignment="1">
      <alignment/>
    </xf>
    <xf numFmtId="0" fontId="68" fillId="33" borderId="19" xfId="0" applyFont="1" applyFill="1" applyBorder="1" applyAlignment="1">
      <alignment horizontal="center" vertical="center"/>
    </xf>
    <xf numFmtId="0" fontId="68" fillId="33" borderId="19" xfId="0" applyFont="1" applyFill="1" applyBorder="1" applyAlignment="1">
      <alignment horizontal="center" vertical="center" wrapText="1"/>
    </xf>
    <xf numFmtId="0" fontId="67" fillId="0" borderId="20" xfId="0" applyFont="1" applyBorder="1" applyAlignment="1">
      <alignment horizontal="center"/>
    </xf>
    <xf numFmtId="0" fontId="67" fillId="0" borderId="20" xfId="0" applyFont="1" applyBorder="1" applyAlignment="1">
      <alignment/>
    </xf>
    <xf numFmtId="0" fontId="67" fillId="0" borderId="20" xfId="0" applyFont="1" applyBorder="1" applyAlignment="1">
      <alignment horizontal="center" vertical="center"/>
    </xf>
    <xf numFmtId="43" fontId="67" fillId="0" borderId="20" xfId="50" applyFont="1" applyBorder="1" applyAlignment="1">
      <alignment/>
    </xf>
    <xf numFmtId="0" fontId="67" fillId="0" borderId="20" xfId="0" applyFont="1" applyBorder="1" applyAlignment="1">
      <alignment horizontal="left"/>
    </xf>
    <xf numFmtId="171" fontId="67" fillId="0" borderId="20" xfId="0" applyNumberFormat="1" applyFont="1" applyBorder="1" applyAlignment="1">
      <alignment/>
    </xf>
    <xf numFmtId="0" fontId="67" fillId="0" borderId="20" xfId="0" applyFont="1" applyBorder="1" applyAlignment="1">
      <alignment wrapText="1"/>
    </xf>
    <xf numFmtId="0" fontId="67" fillId="0" borderId="21" xfId="0" applyFont="1" applyBorder="1" applyAlignment="1">
      <alignment/>
    </xf>
    <xf numFmtId="171" fontId="68" fillId="0" borderId="22" xfId="0" applyNumberFormat="1" applyFont="1" applyBorder="1" applyAlignment="1">
      <alignment/>
    </xf>
    <xf numFmtId="0" fontId="10" fillId="0" borderId="0" xfId="0" applyFont="1" applyAlignment="1">
      <alignment/>
    </xf>
    <xf numFmtId="171" fontId="10" fillId="0" borderId="22" xfId="0" applyNumberFormat="1" applyFont="1" applyBorder="1" applyAlignment="1">
      <alignment/>
    </xf>
    <xf numFmtId="171" fontId="69" fillId="34" borderId="22" xfId="0" applyNumberFormat="1" applyFont="1" applyFill="1" applyBorder="1" applyAlignment="1">
      <alignment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93" fontId="11" fillId="0" borderId="11" xfId="43" applyNumberFormat="1" applyFont="1" applyBorder="1" applyAlignment="1">
      <alignment horizontal="center" vertical="center"/>
    </xf>
    <xf numFmtId="171" fontId="11" fillId="0" borderId="0" xfId="43" applyFont="1" applyBorder="1" applyAlignment="1">
      <alignment horizontal="center" vertical="center"/>
    </xf>
    <xf numFmtId="171" fontId="11" fillId="0" borderId="11" xfId="43" applyFont="1" applyBorder="1" applyAlignment="1">
      <alignment vertical="center"/>
    </xf>
    <xf numFmtId="171" fontId="10" fillId="0" borderId="24" xfId="43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93" fontId="10" fillId="0" borderId="11" xfId="43" applyNumberFormat="1" applyFont="1" applyBorder="1" applyAlignment="1">
      <alignment horizontal="center" vertical="center"/>
    </xf>
    <xf numFmtId="171" fontId="10" fillId="0" borderId="0" xfId="43" applyFont="1" applyBorder="1" applyAlignment="1">
      <alignment horizontal="center" vertical="center"/>
    </xf>
    <xf numFmtId="171" fontId="10" fillId="0" borderId="11" xfId="43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1" fontId="10" fillId="0" borderId="24" xfId="43" applyFont="1" applyBorder="1" applyAlignment="1">
      <alignment horizontal="center"/>
    </xf>
    <xf numFmtId="171" fontId="10" fillId="0" borderId="0" xfId="43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193" fontId="10" fillId="0" borderId="11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93" fontId="10" fillId="0" borderId="11" xfId="45" applyNumberFormat="1" applyFont="1" applyBorder="1" applyAlignment="1">
      <alignment horizontal="center" vertical="center"/>
    </xf>
    <xf numFmtId="171" fontId="10" fillId="0" borderId="0" xfId="45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171" fontId="11" fillId="0" borderId="25" xfId="43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171" fontId="11" fillId="0" borderId="26" xfId="43" applyFont="1" applyBorder="1" applyAlignment="1">
      <alignment vertical="center"/>
    </xf>
    <xf numFmtId="171" fontId="11" fillId="0" borderId="24" xfId="43" applyFont="1" applyBorder="1" applyAlignment="1">
      <alignment vertical="center"/>
    </xf>
    <xf numFmtId="193" fontId="10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1" fontId="10" fillId="0" borderId="25" xfId="43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193" fontId="10" fillId="0" borderId="11" xfId="45" applyNumberFormat="1" applyFont="1" applyBorder="1" applyAlignment="1">
      <alignment horizontal="center"/>
    </xf>
    <xf numFmtId="193" fontId="10" fillId="0" borderId="0" xfId="45" applyNumberFormat="1" applyFont="1" applyBorder="1" applyAlignment="1">
      <alignment horizontal="center"/>
    </xf>
    <xf numFmtId="171" fontId="10" fillId="0" borderId="24" xfId="43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 quotePrefix="1">
      <alignment/>
    </xf>
    <xf numFmtId="193" fontId="10" fillId="0" borderId="11" xfId="0" applyNumberFormat="1" applyFont="1" applyBorder="1" applyAlignment="1">
      <alignment horizontal="center"/>
    </xf>
    <xf numFmtId="193" fontId="10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71" fontId="11" fillId="0" borderId="27" xfId="43" applyFont="1" applyBorder="1" applyAlignment="1">
      <alignment/>
    </xf>
    <xf numFmtId="0" fontId="10" fillId="0" borderId="0" xfId="0" applyFont="1" applyBorder="1" applyAlignment="1">
      <alignment horizontal="right"/>
    </xf>
    <xf numFmtId="193" fontId="10" fillId="0" borderId="11" xfId="45" applyNumberFormat="1" applyFont="1" applyBorder="1" applyAlignment="1">
      <alignment/>
    </xf>
    <xf numFmtId="0" fontId="10" fillId="0" borderId="28" xfId="15" applyFont="1" applyBorder="1" applyAlignment="1">
      <alignment horizontal="center"/>
      <protection/>
    </xf>
    <xf numFmtId="0" fontId="15" fillId="0" borderId="0" xfId="0" applyFont="1" applyFill="1" applyAlignment="1">
      <alignment/>
    </xf>
    <xf numFmtId="0" fontId="10" fillId="0" borderId="11" xfId="15" applyFont="1" applyBorder="1" applyAlignment="1">
      <alignment horizontal="center"/>
      <protection/>
    </xf>
    <xf numFmtId="0" fontId="10" fillId="0" borderId="0" xfId="15" applyFont="1">
      <alignment/>
      <protection/>
    </xf>
    <xf numFmtId="43" fontId="10" fillId="0" borderId="0" xfId="47" applyFont="1" applyAlignment="1">
      <alignment horizontal="center"/>
    </xf>
    <xf numFmtId="0" fontId="10" fillId="0" borderId="23" xfId="15" applyFont="1" applyBorder="1" applyAlignment="1">
      <alignment horizontal="center"/>
      <protection/>
    </xf>
    <xf numFmtId="43" fontId="10" fillId="0" borderId="0" xfId="47" applyFont="1" applyAlignment="1">
      <alignment/>
    </xf>
    <xf numFmtId="0" fontId="10" fillId="0" borderId="29" xfId="15" applyFont="1" applyBorder="1" applyAlignment="1">
      <alignment horizontal="center"/>
      <protection/>
    </xf>
    <xf numFmtId="0" fontId="15" fillId="0" borderId="0" xfId="0" applyFont="1" applyAlignment="1">
      <alignment/>
    </xf>
    <xf numFmtId="0" fontId="10" fillId="0" borderId="0" xfId="65" applyFont="1" applyBorder="1" applyAlignment="1">
      <alignment/>
      <protection/>
    </xf>
    <xf numFmtId="0" fontId="10" fillId="0" borderId="0" xfId="65" applyFont="1" applyBorder="1" applyAlignment="1">
      <alignment horizontal="center"/>
      <protection/>
    </xf>
    <xf numFmtId="0" fontId="10" fillId="0" borderId="0" xfId="65" applyFont="1" applyBorder="1">
      <alignment/>
      <protection/>
    </xf>
    <xf numFmtId="193" fontId="10" fillId="0" borderId="11" xfId="0" applyNumberFormat="1" applyFont="1" applyBorder="1" applyAlignment="1">
      <alignment/>
    </xf>
    <xf numFmtId="0" fontId="12" fillId="0" borderId="0" xfId="65" applyFont="1" applyBorder="1">
      <alignment/>
      <protection/>
    </xf>
    <xf numFmtId="193" fontId="10" fillId="0" borderId="11" xfId="65" applyNumberFormat="1" applyFont="1" applyBorder="1" applyAlignment="1">
      <alignment horizontal="center"/>
      <protection/>
    </xf>
    <xf numFmtId="171" fontId="11" fillId="0" borderId="25" xfId="43" applyFont="1" applyBorder="1" applyAlignment="1">
      <alignment/>
    </xf>
    <xf numFmtId="171" fontId="11" fillId="0" borderId="26" xfId="43" applyFont="1" applyBorder="1" applyAlignment="1">
      <alignment/>
    </xf>
    <xf numFmtId="0" fontId="11" fillId="0" borderId="0" xfId="0" applyFont="1" applyBorder="1" applyAlignment="1">
      <alignment horizontal="left"/>
    </xf>
    <xf numFmtId="0" fontId="10" fillId="0" borderId="0" xfId="15" applyFont="1" applyFill="1">
      <alignment/>
      <protection/>
    </xf>
    <xf numFmtId="0" fontId="10" fillId="0" borderId="11" xfId="0" applyFont="1" applyBorder="1" applyAlignment="1">
      <alignment horizontal="center"/>
    </xf>
    <xf numFmtId="43" fontId="11" fillId="0" borderId="0" xfId="47" applyFont="1" applyAlignment="1">
      <alignment horizontal="center"/>
    </xf>
    <xf numFmtId="43" fontId="11" fillId="0" borderId="0" xfId="47" applyFont="1" applyBorder="1" applyAlignment="1">
      <alignment/>
    </xf>
    <xf numFmtId="0" fontId="10" fillId="0" borderId="23" xfId="15" applyFont="1" applyBorder="1" applyAlignment="1">
      <alignment horizontal="center" vertical="center"/>
      <protection/>
    </xf>
    <xf numFmtId="0" fontId="10" fillId="0" borderId="0" xfId="15" applyFont="1" applyFill="1" applyBorder="1" applyAlignment="1">
      <alignment horizontal="left" vertical="center" wrapText="1"/>
      <protection/>
    </xf>
    <xf numFmtId="43" fontId="11" fillId="0" borderId="0" xfId="47" applyFont="1" applyAlignment="1">
      <alignment horizontal="center" vertical="center"/>
    </xf>
    <xf numFmtId="43" fontId="11" fillId="0" borderId="0" xfId="47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76" applyFont="1" applyAlignment="1">
      <alignment horizontal="justify" vertical="top" wrapText="1"/>
      <protection/>
    </xf>
    <xf numFmtId="0" fontId="10" fillId="0" borderId="0" xfId="15" applyFont="1" applyFill="1" applyAlignment="1">
      <alignment horizontal="left" wrapText="1"/>
      <protection/>
    </xf>
    <xf numFmtId="0" fontId="10" fillId="0" borderId="0" xfId="69" applyFont="1" applyAlignment="1">
      <alignment vertical="top" wrapText="1"/>
      <protection/>
    </xf>
    <xf numFmtId="43" fontId="11" fillId="0" borderId="24" xfId="47" applyFont="1" applyBorder="1" applyAlignment="1">
      <alignment/>
    </xf>
    <xf numFmtId="43" fontId="10" fillId="0" borderId="11" xfId="47" applyFont="1" applyBorder="1" applyAlignment="1">
      <alignment horizontal="center"/>
    </xf>
    <xf numFmtId="43" fontId="10" fillId="0" borderId="24" xfId="47" applyFont="1" applyBorder="1" applyAlignment="1">
      <alignment horizontal="center"/>
    </xf>
    <xf numFmtId="0" fontId="10" fillId="0" borderId="0" xfId="75" applyFont="1" applyBorder="1" applyAlignment="1">
      <alignment horizontal="left" vertical="top" wrapText="1"/>
      <protection/>
    </xf>
    <xf numFmtId="0" fontId="11" fillId="0" borderId="0" xfId="75" applyFont="1" applyBorder="1" applyAlignment="1">
      <alignment horizontal="right" vertical="top" wrapText="1"/>
      <protection/>
    </xf>
    <xf numFmtId="0" fontId="10" fillId="0" borderId="0" xfId="75" applyFont="1" applyBorder="1" applyAlignment="1">
      <alignment horizontal="right" vertical="top" wrapText="1"/>
      <protection/>
    </xf>
    <xf numFmtId="0" fontId="10" fillId="0" borderId="23" xfId="0" applyFont="1" applyFill="1" applyBorder="1" applyAlignment="1">
      <alignment horizontal="center" vertical="center"/>
    </xf>
    <xf numFmtId="0" fontId="15" fillId="0" borderId="0" xfId="15" applyFont="1" applyFill="1">
      <alignment/>
      <protection/>
    </xf>
    <xf numFmtId="193" fontId="10" fillId="0" borderId="11" xfId="45" applyNumberFormat="1" applyFont="1" applyFill="1" applyBorder="1" applyAlignment="1">
      <alignment horizontal="center" vertical="center"/>
    </xf>
    <xf numFmtId="171" fontId="10" fillId="0" borderId="0" xfId="45" applyFont="1" applyFill="1" applyBorder="1" applyAlignment="1">
      <alignment horizontal="center" vertical="center"/>
    </xf>
    <xf numFmtId="171" fontId="10" fillId="0" borderId="24" xfId="43" applyFont="1" applyFill="1" applyBorder="1" applyAlignment="1">
      <alignment vertical="center"/>
    </xf>
    <xf numFmtId="0" fontId="15" fillId="0" borderId="23" xfId="15" applyFont="1" applyFill="1" applyBorder="1">
      <alignment/>
      <protection/>
    </xf>
    <xf numFmtId="193" fontId="10" fillId="0" borderId="1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5" fillId="0" borderId="11" xfId="15" applyFont="1" applyFill="1" applyBorder="1">
      <alignment/>
      <protection/>
    </xf>
    <xf numFmtId="0" fontId="15" fillId="0" borderId="24" xfId="15" applyFont="1" applyFill="1" applyBorder="1">
      <alignment/>
      <protection/>
    </xf>
    <xf numFmtId="0" fontId="15" fillId="35" borderId="0" xfId="15" applyFont="1" applyFill="1">
      <alignment/>
      <protection/>
    </xf>
    <xf numFmtId="0" fontId="11" fillId="0" borderId="0" xfId="0" applyFont="1" applyFill="1" applyBorder="1" applyAlignment="1">
      <alignment vertical="center"/>
    </xf>
    <xf numFmtId="43" fontId="10" fillId="0" borderId="24" xfId="45" applyNumberFormat="1" applyFont="1" applyBorder="1" applyAlignment="1">
      <alignment/>
    </xf>
    <xf numFmtId="193" fontId="10" fillId="0" borderId="11" xfId="45" applyNumberFormat="1" applyFont="1" applyBorder="1" applyAlignment="1">
      <alignment vertical="center"/>
    </xf>
    <xf numFmtId="171" fontId="10" fillId="0" borderId="0" xfId="45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1" fontId="10" fillId="0" borderId="0" xfId="43" applyFont="1" applyBorder="1" applyAlignment="1">
      <alignment vertical="center"/>
    </xf>
    <xf numFmtId="193" fontId="10" fillId="0" borderId="11" xfId="43" applyNumberFormat="1" applyFont="1" applyBorder="1" applyAlignment="1">
      <alignment vertical="center"/>
    </xf>
    <xf numFmtId="193" fontId="17" fillId="0" borderId="11" xfId="43" applyNumberFormat="1" applyFont="1" applyBorder="1" applyAlignment="1">
      <alignment horizontal="center" vertical="center"/>
    </xf>
    <xf numFmtId="171" fontId="17" fillId="0" borderId="0" xfId="43" applyFont="1" applyBorder="1" applyAlignment="1">
      <alignment horizontal="center" vertical="center"/>
    </xf>
    <xf numFmtId="193" fontId="10" fillId="0" borderId="11" xfId="48" applyNumberFormat="1" applyFont="1" applyBorder="1" applyAlignment="1">
      <alignment horizontal="center"/>
    </xf>
    <xf numFmtId="193" fontId="10" fillId="0" borderId="0" xfId="48" applyNumberFormat="1" applyFont="1" applyBorder="1" applyAlignment="1">
      <alignment horizontal="center"/>
    </xf>
    <xf numFmtId="171" fontId="10" fillId="0" borderId="0" xfId="43" applyFont="1" applyBorder="1" applyAlignment="1">
      <alignment/>
    </xf>
    <xf numFmtId="171" fontId="10" fillId="0" borderId="0" xfId="43" applyFont="1" applyAlignment="1">
      <alignment/>
    </xf>
    <xf numFmtId="193" fontId="10" fillId="0" borderId="11" xfId="48" applyNumberFormat="1" applyFont="1" applyBorder="1" applyAlignment="1">
      <alignment/>
    </xf>
    <xf numFmtId="43" fontId="10" fillId="0" borderId="0" xfId="48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2" fillId="0" borderId="23" xfId="15" applyFont="1" applyBorder="1" applyAlignment="1">
      <alignment horizontal="center"/>
      <protection/>
    </xf>
    <xf numFmtId="0" fontId="16" fillId="0" borderId="0" xfId="15" applyFont="1">
      <alignment/>
      <protection/>
    </xf>
    <xf numFmtId="0" fontId="12" fillId="0" borderId="11" xfId="15" applyFont="1" applyBorder="1" applyAlignment="1">
      <alignment horizontal="center"/>
      <protection/>
    </xf>
    <xf numFmtId="0" fontId="12" fillId="0" borderId="0" xfId="15" applyFont="1" applyAlignment="1">
      <alignment horizontal="center"/>
      <protection/>
    </xf>
    <xf numFmtId="43" fontId="12" fillId="0" borderId="24" xfId="47" applyFont="1" applyBorder="1" applyAlignment="1">
      <alignment horizontal="center"/>
    </xf>
    <xf numFmtId="0" fontId="10" fillId="0" borderId="0" xfId="15" applyFont="1" applyAlignment="1">
      <alignment horizontal="center"/>
      <protection/>
    </xf>
    <xf numFmtId="0" fontId="10" fillId="0" borderId="0" xfId="0" applyNumberFormat="1" applyFont="1" applyBorder="1" applyAlignment="1">
      <alignment horizontal="center" vertical="center"/>
    </xf>
    <xf numFmtId="1" fontId="10" fillId="0" borderId="11" xfId="43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23" xfId="0" applyFont="1" applyFill="1" applyBorder="1" applyAlignment="1">
      <alignment horizontal="center" vertical="top"/>
    </xf>
    <xf numFmtId="0" fontId="10" fillId="0" borderId="0" xfId="15" applyFont="1" applyFill="1" applyAlignment="1">
      <alignment horizontal="justify" vertical="top"/>
      <protection/>
    </xf>
    <xf numFmtId="1" fontId="10" fillId="0" borderId="11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vertical="top"/>
    </xf>
    <xf numFmtId="43" fontId="10" fillId="0" borderId="24" xfId="47" applyFont="1" applyFill="1" applyBorder="1" applyAlignment="1">
      <alignment vertical="top"/>
    </xf>
    <xf numFmtId="0" fontId="10" fillId="0" borderId="0" xfId="15" applyFont="1" applyFill="1" applyAlignment="1">
      <alignment vertical="top"/>
      <protection/>
    </xf>
    <xf numFmtId="0" fontId="10" fillId="0" borderId="23" xfId="0" applyFont="1" applyFill="1" applyBorder="1" applyAlignment="1" quotePrefix="1">
      <alignment horizontal="center"/>
    </xf>
    <xf numFmtId="0" fontId="10" fillId="0" borderId="0" xfId="15" applyFont="1" applyFill="1" applyAlignment="1">
      <alignment horizontal="justify"/>
      <protection/>
    </xf>
    <xf numFmtId="0" fontId="10" fillId="0" borderId="11" xfId="0" applyFont="1" applyFill="1" applyBorder="1" applyAlignment="1" quotePrefix="1">
      <alignment horizontal="center"/>
    </xf>
    <xf numFmtId="0" fontId="10" fillId="0" borderId="0" xfId="0" applyFont="1" applyFill="1" applyAlignment="1" quotePrefix="1">
      <alignment horizontal="center"/>
    </xf>
    <xf numFmtId="171" fontId="10" fillId="0" borderId="24" xfId="47" applyNumberFormat="1" applyFont="1" applyFill="1" applyBorder="1" applyAlignment="1">
      <alignment horizontal="right"/>
    </xf>
    <xf numFmtId="0" fontId="10" fillId="0" borderId="0" xfId="0" applyFont="1" applyFill="1" applyAlignment="1" quotePrefix="1">
      <alignment horizontal="left" wrapText="1" indent="1"/>
    </xf>
    <xf numFmtId="0" fontId="10" fillId="0" borderId="11" xfId="0" applyFont="1" applyBorder="1" applyAlignment="1" quotePrefix="1">
      <alignment horizontal="center"/>
    </xf>
    <xf numFmtId="0" fontId="10" fillId="0" borderId="0" xfId="0" applyFont="1" applyAlignment="1" quotePrefix="1">
      <alignment horizontal="center"/>
    </xf>
    <xf numFmtId="171" fontId="10" fillId="0" borderId="24" xfId="47" applyNumberFormat="1" applyFont="1" applyBorder="1" applyAlignment="1">
      <alignment horizontal="right"/>
    </xf>
    <xf numFmtId="0" fontId="12" fillId="0" borderId="0" xfId="15" applyFont="1">
      <alignment/>
      <protection/>
    </xf>
    <xf numFmtId="0" fontId="15" fillId="0" borderId="0" xfId="15" applyFont="1">
      <alignment/>
      <protection/>
    </xf>
    <xf numFmtId="0" fontId="17" fillId="0" borderId="0" xfId="15" applyFont="1">
      <alignment/>
      <protection/>
    </xf>
    <xf numFmtId="0" fontId="10" fillId="0" borderId="11" xfId="15" applyFont="1" applyBorder="1">
      <alignment/>
      <protection/>
    </xf>
    <xf numFmtId="43" fontId="10" fillId="0" borderId="24" xfId="47" applyFont="1" applyBorder="1" applyAlignment="1">
      <alignment/>
    </xf>
    <xf numFmtId="0" fontId="12" fillId="0" borderId="0" xfId="15" applyFont="1" applyBorder="1">
      <alignment/>
      <protection/>
    </xf>
    <xf numFmtId="0" fontId="10" fillId="0" borderId="0" xfId="15" applyFont="1" applyBorder="1" applyAlignment="1">
      <alignment horizontal="center"/>
      <protection/>
    </xf>
    <xf numFmtId="0" fontId="14" fillId="0" borderId="11" xfId="15" applyFont="1" applyBorder="1" applyAlignment="1">
      <alignment horizontal="center"/>
      <protection/>
    </xf>
    <xf numFmtId="0" fontId="10" fillId="0" borderId="0" xfId="15" applyFont="1" applyBorder="1">
      <alignment/>
      <protection/>
    </xf>
    <xf numFmtId="0" fontId="10" fillId="0" borderId="0" xfId="15" applyFont="1" applyAlignment="1">
      <alignment wrapText="1"/>
      <protection/>
    </xf>
    <xf numFmtId="1" fontId="10" fillId="0" borderId="11" xfId="15" applyNumberFormat="1" applyFont="1" applyBorder="1" applyAlignment="1">
      <alignment horizontal="center"/>
      <protection/>
    </xf>
    <xf numFmtId="0" fontId="10" fillId="0" borderId="23" xfId="0" applyFont="1" applyBorder="1" applyAlignment="1">
      <alignment horizontal="center" vertical="top" wrapText="1"/>
    </xf>
    <xf numFmtId="0" fontId="10" fillId="0" borderId="0" xfId="15" applyFont="1" applyAlignment="1">
      <alignment horizontal="right"/>
      <protection/>
    </xf>
    <xf numFmtId="0" fontId="10" fillId="0" borderId="11" xfId="15" applyNumberFormat="1" applyFont="1" applyBorder="1" applyAlignment="1">
      <alignment horizontal="center"/>
      <protection/>
    </xf>
    <xf numFmtId="43" fontId="10" fillId="0" borderId="30" xfId="47" applyFont="1" applyBorder="1" applyAlignment="1">
      <alignment horizontal="justify" vertical="top" wrapText="1"/>
    </xf>
    <xf numFmtId="0" fontId="11" fillId="0" borderId="0" xfId="15" applyFont="1">
      <alignment/>
      <protection/>
    </xf>
    <xf numFmtId="0" fontId="11" fillId="0" borderId="11" xfId="15" applyFont="1" applyBorder="1" applyAlignment="1">
      <alignment horizontal="center"/>
      <protection/>
    </xf>
    <xf numFmtId="0" fontId="11" fillId="0" borderId="0" xfId="15" applyFont="1" applyBorder="1" applyAlignment="1">
      <alignment horizontal="center"/>
      <protection/>
    </xf>
    <xf numFmtId="43" fontId="11" fillId="0" borderId="24" xfId="48" applyFont="1" applyBorder="1" applyAlignment="1">
      <alignment horizontal="center"/>
    </xf>
    <xf numFmtId="0" fontId="17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71" fontId="10" fillId="0" borderId="11" xfId="47" applyNumberFormat="1" applyFont="1" applyBorder="1" applyAlignment="1">
      <alignment horizontal="center"/>
    </xf>
    <xf numFmtId="0" fontId="17" fillId="0" borderId="0" xfId="0" applyFont="1" applyFill="1" applyBorder="1" applyAlignment="1">
      <alignment/>
    </xf>
    <xf numFmtId="171" fontId="10" fillId="0" borderId="11" xfId="48" applyNumberFormat="1" applyFont="1" applyBorder="1" applyAlignment="1">
      <alignment horizontal="justify" vertical="top" wrapText="1"/>
    </xf>
    <xf numFmtId="171" fontId="10" fillId="0" borderId="24" xfId="48" applyNumberFormat="1" applyFont="1" applyBorder="1" applyAlignment="1">
      <alignment horizontal="justify" vertical="top" wrapText="1"/>
    </xf>
    <xf numFmtId="0" fontId="11" fillId="0" borderId="0" xfId="0" applyFont="1" applyAlignment="1">
      <alignment/>
    </xf>
    <xf numFmtId="171" fontId="11" fillId="0" borderId="24" xfId="48" applyNumberFormat="1" applyFont="1" applyBorder="1" applyAlignment="1">
      <alignment horizontal="justify" vertical="top" wrapText="1"/>
    </xf>
    <xf numFmtId="0" fontId="10" fillId="0" borderId="0" xfId="15" applyFont="1" applyAlignment="1">
      <alignment/>
      <protection/>
    </xf>
    <xf numFmtId="0" fontId="12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0" fillId="0" borderId="14" xfId="0" applyFont="1" applyBorder="1" applyAlignment="1">
      <alignment horizontal="center" wrapText="1"/>
    </xf>
    <xf numFmtId="0" fontId="70" fillId="0" borderId="15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0" fillId="0" borderId="0" xfId="0" applyFont="1" applyBorder="1" applyAlignment="1">
      <alignment horizontal="center" wrapText="1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171" fontId="10" fillId="0" borderId="11" xfId="43" applyFont="1" applyBorder="1" applyAlignment="1" applyProtection="1">
      <alignment vertical="center"/>
      <protection locked="0"/>
    </xf>
    <xf numFmtId="171" fontId="10" fillId="0" borderId="11" xfId="43" applyFont="1" applyBorder="1" applyAlignment="1" applyProtection="1">
      <alignment/>
      <protection locked="0"/>
    </xf>
    <xf numFmtId="0" fontId="10" fillId="0" borderId="11" xfId="15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43" fontId="11" fillId="0" borderId="11" xfId="47" applyFont="1" applyBorder="1" applyAlignment="1" applyProtection="1">
      <alignment horizontal="center"/>
      <protection locked="0"/>
    </xf>
    <xf numFmtId="43" fontId="10" fillId="0" borderId="11" xfId="47" applyFont="1" applyBorder="1" applyAlignment="1" applyProtection="1">
      <alignment horizontal="center"/>
      <protection locked="0"/>
    </xf>
    <xf numFmtId="171" fontId="10" fillId="0" borderId="11" xfId="43" applyFont="1" applyFill="1" applyBorder="1" applyAlignment="1" applyProtection="1">
      <alignment vertical="center"/>
      <protection locked="0"/>
    </xf>
    <xf numFmtId="0" fontId="15" fillId="0" borderId="11" xfId="15" applyFont="1" applyFill="1" applyBorder="1" applyProtection="1">
      <alignment/>
      <protection locked="0"/>
    </xf>
    <xf numFmtId="171" fontId="10" fillId="0" borderId="11" xfId="43" applyFont="1" applyBorder="1" applyAlignment="1" applyProtection="1">
      <alignment horizontal="right" vertical="center"/>
      <protection locked="0"/>
    </xf>
    <xf numFmtId="171" fontId="10" fillId="0" borderId="11" xfId="43" applyFont="1" applyBorder="1" applyAlignment="1" applyProtection="1">
      <alignment horizontal="center" vertical="center"/>
      <protection locked="0"/>
    </xf>
    <xf numFmtId="171" fontId="17" fillId="0" borderId="11" xfId="43" applyFont="1" applyBorder="1" applyAlignment="1" applyProtection="1">
      <alignment vertical="center"/>
      <protection locked="0"/>
    </xf>
    <xf numFmtId="43" fontId="12" fillId="0" borderId="11" xfId="47" applyFont="1" applyBorder="1" applyAlignment="1" applyProtection="1">
      <alignment horizontal="center"/>
      <protection locked="0"/>
    </xf>
    <xf numFmtId="43" fontId="10" fillId="0" borderId="11" xfId="47" applyFont="1" applyFill="1" applyBorder="1" applyAlignment="1" applyProtection="1">
      <alignment vertical="top"/>
      <protection locked="0"/>
    </xf>
    <xf numFmtId="171" fontId="10" fillId="0" borderId="11" xfId="47" applyNumberFormat="1" applyFont="1" applyFill="1" applyBorder="1" applyAlignment="1" applyProtection="1">
      <alignment horizontal="right"/>
      <protection locked="0"/>
    </xf>
    <xf numFmtId="171" fontId="10" fillId="0" borderId="11" xfId="47" applyNumberFormat="1" applyFont="1" applyBorder="1" applyAlignment="1" applyProtection="1">
      <alignment horizontal="right"/>
      <protection locked="0"/>
    </xf>
    <xf numFmtId="0" fontId="10" fillId="0" borderId="11" xfId="15" applyFont="1" applyBorder="1" applyProtection="1">
      <alignment/>
      <protection locked="0"/>
    </xf>
    <xf numFmtId="43" fontId="14" fillId="0" borderId="11" xfId="47" applyFont="1" applyBorder="1" applyAlignment="1" applyProtection="1">
      <alignment horizontal="center"/>
      <protection locked="0"/>
    </xf>
    <xf numFmtId="171" fontId="10" fillId="0" borderId="11" xfId="47" applyNumberFormat="1" applyFont="1" applyBorder="1" applyAlignment="1" applyProtection="1">
      <alignment horizontal="justify" vertical="top" wrapText="1"/>
      <protection locked="0"/>
    </xf>
    <xf numFmtId="43" fontId="11" fillId="0" borderId="11" xfId="48" applyFont="1" applyBorder="1" applyAlignment="1" applyProtection="1">
      <alignment horizontal="center"/>
      <protection locked="0"/>
    </xf>
    <xf numFmtId="171" fontId="10" fillId="0" borderId="11" xfId="47" applyNumberFormat="1" applyFont="1" applyBorder="1" applyAlignment="1" applyProtection="1">
      <alignment horizontal="center"/>
      <protection locked="0"/>
    </xf>
    <xf numFmtId="0" fontId="73" fillId="34" borderId="14" xfId="0" applyFont="1" applyFill="1" applyBorder="1" applyAlignment="1">
      <alignment horizontal="center" vertical="center" wrapText="1"/>
    </xf>
    <xf numFmtId="0" fontId="73" fillId="34" borderId="0" xfId="0" applyFont="1" applyFill="1" applyBorder="1" applyAlignment="1">
      <alignment horizontal="center" vertical="center" wrapText="1"/>
    </xf>
    <xf numFmtId="0" fontId="73" fillId="34" borderId="15" xfId="0" applyFont="1" applyFill="1" applyBorder="1" applyAlignment="1">
      <alignment horizontal="center" vertical="center" wrapText="1"/>
    </xf>
    <xf numFmtId="0" fontId="74" fillId="0" borderId="14" xfId="0" applyFont="1" applyBorder="1" applyAlignment="1">
      <alignment horizontal="center" wrapText="1"/>
    </xf>
    <xf numFmtId="0" fontId="74" fillId="0" borderId="0" xfId="0" applyFont="1" applyBorder="1" applyAlignment="1">
      <alignment horizontal="center" wrapText="1"/>
    </xf>
    <xf numFmtId="0" fontId="74" fillId="0" borderId="15" xfId="0" applyFont="1" applyBorder="1" applyAlignment="1">
      <alignment horizont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0" fillId="0" borderId="15" xfId="0" applyFont="1" applyBorder="1" applyAlignment="1">
      <alignment horizontal="center"/>
    </xf>
    <xf numFmtId="0" fontId="75" fillId="33" borderId="14" xfId="0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center" vertical="center"/>
    </xf>
    <xf numFmtId="0" fontId="75" fillId="33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70" fillId="0" borderId="14" xfId="0" applyFont="1" applyBorder="1" applyAlignment="1">
      <alignment horizontal="center" wrapText="1"/>
    </xf>
    <xf numFmtId="0" fontId="70" fillId="0" borderId="0" xfId="0" applyFont="1" applyBorder="1" applyAlignment="1">
      <alignment horizontal="center" wrapText="1"/>
    </xf>
    <xf numFmtId="0" fontId="70" fillId="0" borderId="15" xfId="0" applyFont="1" applyBorder="1" applyAlignment="1">
      <alignment horizontal="center" wrapText="1"/>
    </xf>
    <xf numFmtId="0" fontId="76" fillId="0" borderId="14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17" fontId="73" fillId="0" borderId="14" xfId="0" applyNumberFormat="1" applyFont="1" applyBorder="1" applyAlignment="1">
      <alignment horizontal="center" vertical="center" wrapText="1"/>
    </xf>
    <xf numFmtId="17" fontId="73" fillId="0" borderId="0" xfId="0" applyNumberFormat="1" applyFont="1" applyBorder="1" applyAlignment="1">
      <alignment horizontal="center" vertical="center" wrapText="1"/>
    </xf>
    <xf numFmtId="17" fontId="73" fillId="0" borderId="15" xfId="0" applyNumberFormat="1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68" fillId="0" borderId="35" xfId="0" applyFont="1" applyBorder="1" applyAlignment="1">
      <alignment horizontal="left"/>
    </xf>
    <xf numFmtId="0" fontId="68" fillId="0" borderId="36" xfId="0" applyFont="1" applyBorder="1" applyAlignment="1">
      <alignment horizontal="left"/>
    </xf>
    <xf numFmtId="0" fontId="68" fillId="0" borderId="37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68" fillId="34" borderId="35" xfId="0" applyFont="1" applyFill="1" applyBorder="1" applyAlignment="1">
      <alignment horizontal="center"/>
    </xf>
    <xf numFmtId="0" fontId="68" fillId="34" borderId="36" xfId="0" applyFont="1" applyFill="1" applyBorder="1" applyAlignment="1">
      <alignment horizontal="center"/>
    </xf>
    <xf numFmtId="0" fontId="68" fillId="34" borderId="37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69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10" xfId="45"/>
    <cellStyle name="Comma 10 2" xfId="46"/>
    <cellStyle name="Comma 11" xfId="47"/>
    <cellStyle name="Comma 2" xfId="48"/>
    <cellStyle name="Comma 2 2" xfId="49"/>
    <cellStyle name="Comma 3" xfId="50"/>
    <cellStyle name="Comma 3 2" xfId="51"/>
    <cellStyle name="Comma 4" xfId="52"/>
    <cellStyle name="Comma 4 2" xfId="53"/>
    <cellStyle name="Currency" xfId="54"/>
    <cellStyle name="Currency [0]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7" xfId="72"/>
    <cellStyle name="Normal 7 2" xfId="73"/>
    <cellStyle name="Normal 8" xfId="74"/>
    <cellStyle name="Normal_BILLS" xfId="75"/>
    <cellStyle name="Normal_BRKPLU~1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dxfs count="2">
    <dxf>
      <font>
        <b val="0"/>
        <i val="0"/>
        <u val="none"/>
      </font>
    </dxf>
    <dxf>
      <font>
        <b val="0"/>
        <i val="0"/>
        <u val="non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180975</xdr:rowOff>
    </xdr:from>
    <xdr:to>
      <xdr:col>7</xdr:col>
      <xdr:colOff>600075</xdr:colOff>
      <xdr:row>7</xdr:row>
      <xdr:rowOff>28575</xdr:rowOff>
    </xdr:to>
    <xdr:pic>
      <xdr:nvPicPr>
        <xdr:cNvPr id="1" name="Picture 1" descr="C:\Users\BASHIR\Desktop\NACA RSSH\NAC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180975"/>
          <a:ext cx="13906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2</xdr:col>
      <xdr:colOff>361950</xdr:colOff>
      <xdr:row>7</xdr:row>
      <xdr:rowOff>0</xdr:rowOff>
    </xdr:to>
    <xdr:pic>
      <xdr:nvPicPr>
        <xdr:cNvPr id="2" name="Picture 2" descr="C:\Users\BASHIR\Desktop\NACA RSSH\Global fund Logo.p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5725"/>
          <a:ext cx="1628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</xdr:row>
      <xdr:rowOff>104775</xdr:rowOff>
    </xdr:from>
    <xdr:to>
      <xdr:col>4</xdr:col>
      <xdr:colOff>333375</xdr:colOff>
      <xdr:row>37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4829175" y="923925"/>
          <a:ext cx="295275" cy="66103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208</xdr:row>
      <xdr:rowOff>133350</xdr:rowOff>
    </xdr:from>
    <xdr:to>
      <xdr:col>17</xdr:col>
      <xdr:colOff>19050</xdr:colOff>
      <xdr:row>210</xdr:row>
      <xdr:rowOff>123825</xdr:rowOff>
    </xdr:to>
    <xdr:pic>
      <xdr:nvPicPr>
        <xdr:cNvPr id="1" name="Picture 1" descr="Easycove - EPOXY2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0862250"/>
          <a:ext cx="21812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110" zoomScaleSheetLayoutView="110" workbookViewId="0" topLeftCell="A1">
      <selection activeCell="A37" sqref="A37:H38"/>
    </sheetView>
  </sheetViews>
  <sheetFormatPr defaultColWidth="11.57421875" defaultRowHeight="15"/>
  <cols>
    <col min="1" max="7" width="10.421875" style="1" customWidth="1"/>
    <col min="8" max="8" width="14.28125" style="1" customWidth="1"/>
    <col min="9" max="16384" width="11.421875" style="1" customWidth="1"/>
  </cols>
  <sheetData>
    <row r="1" spans="1:8" ht="15">
      <c r="A1" s="212"/>
      <c r="B1" s="213"/>
      <c r="C1" s="213"/>
      <c r="D1" s="213"/>
      <c r="E1" s="213"/>
      <c r="F1" s="213"/>
      <c r="G1" s="213"/>
      <c r="H1" s="214"/>
    </row>
    <row r="2" spans="1:8" ht="15">
      <c r="A2" s="215"/>
      <c r="B2" s="216"/>
      <c r="C2" s="216"/>
      <c r="D2" s="216"/>
      <c r="E2" s="216"/>
      <c r="F2" s="216"/>
      <c r="G2" s="216"/>
      <c r="H2" s="217"/>
    </row>
    <row r="3" spans="1:8" ht="15">
      <c r="A3" s="215"/>
      <c r="B3" s="216"/>
      <c r="C3" s="216"/>
      <c r="D3" s="216"/>
      <c r="E3" s="216"/>
      <c r="F3" s="216"/>
      <c r="G3" s="216"/>
      <c r="H3" s="217"/>
    </row>
    <row r="4" spans="1:8" ht="15">
      <c r="A4" s="215"/>
      <c r="B4" s="216"/>
      <c r="C4" s="216"/>
      <c r="D4" s="216"/>
      <c r="E4" s="216"/>
      <c r="F4" s="216"/>
      <c r="G4" s="216"/>
      <c r="H4" s="217"/>
    </row>
    <row r="5" spans="1:8" ht="15">
      <c r="A5" s="215"/>
      <c r="B5" s="216"/>
      <c r="C5" s="216"/>
      <c r="D5" s="216"/>
      <c r="E5" s="216"/>
      <c r="F5" s="216"/>
      <c r="G5" s="216"/>
      <c r="H5" s="217"/>
    </row>
    <row r="6" spans="1:8" ht="15">
      <c r="A6" s="215"/>
      <c r="B6" s="216"/>
      <c r="C6" s="216"/>
      <c r="D6" s="216"/>
      <c r="E6" s="216"/>
      <c r="F6" s="216"/>
      <c r="G6" s="216"/>
      <c r="H6" s="217"/>
    </row>
    <row r="7" spans="1:8" ht="15">
      <c r="A7" s="215"/>
      <c r="B7" s="216"/>
      <c r="C7" s="216"/>
      <c r="D7" s="216"/>
      <c r="E7" s="216"/>
      <c r="F7" s="216"/>
      <c r="G7" s="216"/>
      <c r="H7" s="217"/>
    </row>
    <row r="8" spans="1:8" ht="15">
      <c r="A8" s="215"/>
      <c r="B8" s="216"/>
      <c r="C8" s="216"/>
      <c r="D8" s="216"/>
      <c r="E8" s="216"/>
      <c r="F8" s="216"/>
      <c r="G8" s="216"/>
      <c r="H8" s="217"/>
    </row>
    <row r="9" spans="1:8" ht="15">
      <c r="A9" s="249" t="s">
        <v>317</v>
      </c>
      <c r="B9" s="250"/>
      <c r="C9" s="250"/>
      <c r="D9" s="250"/>
      <c r="E9" s="250"/>
      <c r="F9" s="250"/>
      <c r="G9" s="250"/>
      <c r="H9" s="251"/>
    </row>
    <row r="10" spans="1:8" ht="36.75" customHeight="1">
      <c r="A10" s="249"/>
      <c r="B10" s="250"/>
      <c r="C10" s="250"/>
      <c r="D10" s="250"/>
      <c r="E10" s="250"/>
      <c r="F10" s="250"/>
      <c r="G10" s="250"/>
      <c r="H10" s="251"/>
    </row>
    <row r="11" spans="1:8" ht="15">
      <c r="A11" s="215"/>
      <c r="B11" s="216"/>
      <c r="C11" s="216"/>
      <c r="D11" s="216"/>
      <c r="E11" s="216"/>
      <c r="F11" s="216"/>
      <c r="G11" s="216"/>
      <c r="H11" s="217"/>
    </row>
    <row r="12" spans="1:8" ht="63" customHeight="1">
      <c r="A12" s="252" t="s">
        <v>318</v>
      </c>
      <c r="B12" s="253"/>
      <c r="C12" s="253"/>
      <c r="D12" s="253"/>
      <c r="E12" s="253"/>
      <c r="F12" s="253"/>
      <c r="G12" s="253"/>
      <c r="H12" s="254"/>
    </row>
    <row r="13" spans="1:8" ht="15">
      <c r="A13" s="208"/>
      <c r="B13" s="218"/>
      <c r="C13" s="218"/>
      <c r="D13" s="218"/>
      <c r="E13" s="218"/>
      <c r="F13" s="218"/>
      <c r="G13" s="218"/>
      <c r="H13" s="209"/>
    </row>
    <row r="14" spans="1:8" ht="15">
      <c r="A14" s="208"/>
      <c r="B14" s="218"/>
      <c r="C14" s="218"/>
      <c r="D14" s="218"/>
      <c r="E14" s="218"/>
      <c r="F14" s="218"/>
      <c r="G14" s="218"/>
      <c r="H14" s="209"/>
    </row>
    <row r="15" spans="1:8" ht="24.75" customHeight="1">
      <c r="A15" s="255" t="s">
        <v>319</v>
      </c>
      <c r="B15" s="256"/>
      <c r="C15" s="256"/>
      <c r="D15" s="256"/>
      <c r="E15" s="256"/>
      <c r="F15" s="256"/>
      <c r="G15" s="256"/>
      <c r="H15" s="257"/>
    </row>
    <row r="16" spans="1:8" ht="15">
      <c r="A16" s="258" t="s">
        <v>320</v>
      </c>
      <c r="B16" s="259"/>
      <c r="C16" s="259"/>
      <c r="D16" s="259"/>
      <c r="E16" s="259"/>
      <c r="F16" s="259"/>
      <c r="G16" s="259"/>
      <c r="H16" s="260"/>
    </row>
    <row r="17" spans="1:8" ht="42" customHeight="1">
      <c r="A17" s="258"/>
      <c r="B17" s="259"/>
      <c r="C17" s="259"/>
      <c r="D17" s="259"/>
      <c r="E17" s="259"/>
      <c r="F17" s="259"/>
      <c r="G17" s="259"/>
      <c r="H17" s="260"/>
    </row>
    <row r="18" spans="1:8" ht="24" customHeight="1">
      <c r="A18" s="219"/>
      <c r="B18" s="220"/>
      <c r="C18" s="220"/>
      <c r="D18" s="220"/>
      <c r="E18" s="220"/>
      <c r="F18" s="220"/>
      <c r="G18" s="220"/>
      <c r="H18" s="221"/>
    </row>
    <row r="20" spans="1:8" ht="24.75" customHeight="1">
      <c r="A20" s="222"/>
      <c r="B20" s="223"/>
      <c r="C20" s="223"/>
      <c r="D20" s="223"/>
      <c r="E20" s="223"/>
      <c r="F20" s="223"/>
      <c r="G20" s="223"/>
      <c r="H20" s="224"/>
    </row>
    <row r="21" spans="1:8" ht="28.5">
      <c r="A21" s="261"/>
      <c r="B21" s="262"/>
      <c r="C21" s="262"/>
      <c r="D21" s="262"/>
      <c r="E21" s="262"/>
      <c r="F21" s="262"/>
      <c r="G21" s="262"/>
      <c r="H21" s="263"/>
    </row>
    <row r="22" spans="1:8" s="225" customFormat="1" ht="15" customHeight="1">
      <c r="A22" s="264" t="s">
        <v>321</v>
      </c>
      <c r="B22" s="265"/>
      <c r="C22" s="265"/>
      <c r="D22" s="265"/>
      <c r="E22" s="265"/>
      <c r="F22" s="265"/>
      <c r="G22" s="265"/>
      <c r="H22" s="266"/>
    </row>
    <row r="23" spans="1:8" s="225" customFormat="1" ht="15" customHeight="1">
      <c r="A23" s="264"/>
      <c r="B23" s="265"/>
      <c r="C23" s="265"/>
      <c r="D23" s="265"/>
      <c r="E23" s="265"/>
      <c r="F23" s="265"/>
      <c r="G23" s="265"/>
      <c r="H23" s="266"/>
    </row>
    <row r="24" spans="1:8" s="225" customFormat="1" ht="15" customHeight="1">
      <c r="A24" s="264"/>
      <c r="B24" s="265"/>
      <c r="C24" s="265"/>
      <c r="D24" s="265"/>
      <c r="E24" s="265"/>
      <c r="F24" s="265"/>
      <c r="G24" s="265"/>
      <c r="H24" s="266"/>
    </row>
    <row r="25" spans="1:8" ht="15">
      <c r="A25" s="273"/>
      <c r="B25" s="274"/>
      <c r="C25" s="274"/>
      <c r="D25" s="274"/>
      <c r="E25" s="274"/>
      <c r="F25" s="274"/>
      <c r="G25" s="274"/>
      <c r="H25" s="275"/>
    </row>
    <row r="26" spans="1:8" ht="28.5">
      <c r="A26" s="276"/>
      <c r="B26" s="277"/>
      <c r="C26" s="277"/>
      <c r="D26" s="277"/>
      <c r="E26" s="277"/>
      <c r="F26" s="277"/>
      <c r="G26" s="277"/>
      <c r="H26" s="278"/>
    </row>
    <row r="27" spans="1:8" ht="28.5">
      <c r="A27" s="210"/>
      <c r="B27" s="226"/>
      <c r="C27" s="226"/>
      <c r="D27" s="226"/>
      <c r="E27" s="226"/>
      <c r="F27" s="226"/>
      <c r="G27" s="226"/>
      <c r="H27" s="211"/>
    </row>
    <row r="28" spans="1:8" ht="9" customHeight="1">
      <c r="A28" s="279"/>
      <c r="B28" s="280"/>
      <c r="C28" s="280"/>
      <c r="D28" s="280"/>
      <c r="E28" s="280"/>
      <c r="F28" s="280"/>
      <c r="G28" s="280"/>
      <c r="H28" s="281"/>
    </row>
    <row r="29" spans="1:8" ht="9" customHeight="1">
      <c r="A29" s="282"/>
      <c r="B29" s="283"/>
      <c r="C29" s="283"/>
      <c r="D29" s="283"/>
      <c r="E29" s="283"/>
      <c r="F29" s="283"/>
      <c r="G29" s="283"/>
      <c r="H29" s="284"/>
    </row>
    <row r="30" spans="1:8" ht="9" customHeight="1">
      <c r="A30" s="282"/>
      <c r="B30" s="283"/>
      <c r="C30" s="283"/>
      <c r="D30" s="283"/>
      <c r="E30" s="283"/>
      <c r="F30" s="283"/>
      <c r="G30" s="283"/>
      <c r="H30" s="284"/>
    </row>
    <row r="31" spans="1:8" ht="9" customHeight="1">
      <c r="A31" s="282"/>
      <c r="B31" s="283"/>
      <c r="C31" s="283"/>
      <c r="D31" s="283"/>
      <c r="E31" s="283"/>
      <c r="F31" s="283"/>
      <c r="G31" s="283"/>
      <c r="H31" s="284"/>
    </row>
    <row r="32" spans="1:8" ht="9" customHeight="1">
      <c r="A32" s="282"/>
      <c r="B32" s="283"/>
      <c r="C32" s="283"/>
      <c r="D32" s="283"/>
      <c r="E32" s="283"/>
      <c r="F32" s="283"/>
      <c r="G32" s="283"/>
      <c r="H32" s="284"/>
    </row>
    <row r="33" spans="1:8" ht="25.5">
      <c r="A33" s="285"/>
      <c r="B33" s="286"/>
      <c r="C33" s="286"/>
      <c r="D33" s="286"/>
      <c r="E33" s="286"/>
      <c r="F33" s="286"/>
      <c r="G33" s="286"/>
      <c r="H33" s="287"/>
    </row>
    <row r="34" spans="1:8" ht="24.75" customHeight="1">
      <c r="A34" s="16"/>
      <c r="B34" s="227"/>
      <c r="C34" s="228"/>
      <c r="D34" s="228"/>
      <c r="E34" s="228"/>
      <c r="F34" s="228"/>
      <c r="G34" s="228"/>
      <c r="H34" s="17"/>
    </row>
    <row r="35" spans="1:8" ht="24.75" customHeight="1">
      <c r="A35" s="16"/>
      <c r="B35" s="227"/>
      <c r="C35" s="228"/>
      <c r="D35" s="228"/>
      <c r="E35" s="228"/>
      <c r="F35" s="228"/>
      <c r="G35" s="228"/>
      <c r="H35" s="17"/>
    </row>
    <row r="36" spans="1:8" ht="24">
      <c r="A36" s="288" t="s">
        <v>322</v>
      </c>
      <c r="B36" s="289"/>
      <c r="C36" s="289"/>
      <c r="D36" s="289"/>
      <c r="E36" s="289"/>
      <c r="F36" s="289"/>
      <c r="G36" s="289"/>
      <c r="H36" s="290"/>
    </row>
    <row r="37" spans="1:8" ht="15">
      <c r="A37" s="267"/>
      <c r="B37" s="268"/>
      <c r="C37" s="268"/>
      <c r="D37" s="268"/>
      <c r="E37" s="268"/>
      <c r="F37" s="268"/>
      <c r="G37" s="268"/>
      <c r="H37" s="269"/>
    </row>
    <row r="38" spans="1:8" ht="15.75" thickBot="1">
      <c r="A38" s="270"/>
      <c r="B38" s="271"/>
      <c r="C38" s="271"/>
      <c r="D38" s="271"/>
      <c r="E38" s="271"/>
      <c r="F38" s="271"/>
      <c r="G38" s="271"/>
      <c r="H38" s="272"/>
    </row>
  </sheetData>
  <sheetProtection password="C9D7" sheet="1"/>
  <mergeCells count="13">
    <mergeCell ref="A37:H38"/>
    <mergeCell ref="A25:H25"/>
    <mergeCell ref="A26:H26"/>
    <mergeCell ref="A28:H28"/>
    <mergeCell ref="A29:H32"/>
    <mergeCell ref="A33:H33"/>
    <mergeCell ref="A36:H36"/>
    <mergeCell ref="A9:H10"/>
    <mergeCell ref="A12:H12"/>
    <mergeCell ref="A15:H15"/>
    <mergeCell ref="A16:H17"/>
    <mergeCell ref="A21:H21"/>
    <mergeCell ref="A22:H24"/>
  </mergeCells>
  <printOptions horizontalCentered="1"/>
  <pageMargins left="0.57" right="0.41" top="0.7480314960629921" bottom="0.59" header="0.31496062992125984" footer="0.31496062992125984"/>
  <pageSetup horizontalDpi="600" verticalDpi="600" orientation="portrait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125" zoomScaleSheetLayoutView="125" zoomScalePageLayoutView="0" workbookViewId="0" topLeftCell="A22">
      <selection activeCell="F42" sqref="F42"/>
    </sheetView>
  </sheetViews>
  <sheetFormatPr defaultColWidth="11.57421875" defaultRowHeight="15"/>
  <cols>
    <col min="1" max="1" width="8.7109375" style="1" customWidth="1"/>
    <col min="2" max="2" width="40.28125" style="1" customWidth="1"/>
    <col min="3" max="5" width="11.421875" style="1" customWidth="1"/>
    <col min="6" max="6" width="14.00390625" style="1" customWidth="1"/>
    <col min="7" max="16384" width="11.421875" style="1" customWidth="1"/>
  </cols>
  <sheetData>
    <row r="1" spans="1:6" ht="16.5" thickBot="1">
      <c r="A1" s="2" t="s">
        <v>59</v>
      </c>
      <c r="B1" s="2" t="s">
        <v>60</v>
      </c>
      <c r="C1" s="2" t="s">
        <v>61</v>
      </c>
      <c r="D1" s="2" t="s">
        <v>62</v>
      </c>
      <c r="E1" s="3" t="s">
        <v>63</v>
      </c>
      <c r="F1" s="3" t="s">
        <v>64</v>
      </c>
    </row>
    <row r="2" spans="1:6" ht="16.5" thickTop="1">
      <c r="A2" s="4"/>
      <c r="B2" s="5"/>
      <c r="C2" s="4"/>
      <c r="D2" s="4"/>
      <c r="E2" s="6"/>
      <c r="F2" s="6"/>
    </row>
    <row r="3" spans="1:6" ht="15.75">
      <c r="A3" s="4"/>
      <c r="B3" s="7" t="s">
        <v>65</v>
      </c>
      <c r="C3" s="4"/>
      <c r="D3" s="4"/>
      <c r="E3" s="8"/>
      <c r="F3" s="5"/>
    </row>
    <row r="4" spans="1:6" ht="15.75">
      <c r="A4" s="4"/>
      <c r="B4" s="5"/>
      <c r="C4" s="4"/>
      <c r="D4" s="4"/>
      <c r="E4" s="8"/>
      <c r="F4" s="6"/>
    </row>
    <row r="5" spans="1:6" ht="15.75">
      <c r="A5" s="4" t="s">
        <v>41</v>
      </c>
      <c r="B5" s="5" t="s">
        <v>66</v>
      </c>
      <c r="C5" s="4"/>
      <c r="D5" s="4"/>
      <c r="E5" s="8"/>
      <c r="F5" s="6"/>
    </row>
    <row r="6" spans="1:6" ht="15.75">
      <c r="A6" s="4"/>
      <c r="B6" s="5"/>
      <c r="C6" s="4"/>
      <c r="D6" s="4"/>
      <c r="E6" s="8"/>
      <c r="F6" s="6"/>
    </row>
    <row r="7" spans="1:6" ht="15.75">
      <c r="A7" s="4" t="s">
        <v>42</v>
      </c>
      <c r="B7" s="5" t="s">
        <v>67</v>
      </c>
      <c r="C7" s="4"/>
      <c r="D7" s="4"/>
      <c r="E7" s="8"/>
      <c r="F7" s="5"/>
    </row>
    <row r="8" spans="1:6" ht="15.75">
      <c r="A8" s="4"/>
      <c r="B8" s="5"/>
      <c r="C8" s="4"/>
      <c r="D8" s="4"/>
      <c r="E8" s="8"/>
      <c r="F8" s="5"/>
    </row>
    <row r="9" spans="1:6" ht="15.75">
      <c r="A9" s="4" t="s">
        <v>43</v>
      </c>
      <c r="B9" s="5" t="s">
        <v>68</v>
      </c>
      <c r="C9" s="4"/>
      <c r="D9" s="4"/>
      <c r="E9" s="8"/>
      <c r="F9" s="9"/>
    </row>
    <row r="10" spans="1:6" ht="15.75">
      <c r="A10" s="4"/>
      <c r="B10" s="5"/>
      <c r="C10" s="4"/>
      <c r="D10" s="4"/>
      <c r="E10" s="8"/>
      <c r="F10" s="9"/>
    </row>
    <row r="11" spans="1:6" ht="15.75">
      <c r="A11" s="4" t="s">
        <v>44</v>
      </c>
      <c r="B11" s="5" t="s">
        <v>69</v>
      </c>
      <c r="C11" s="4"/>
      <c r="D11" s="4"/>
      <c r="E11" s="8"/>
      <c r="F11" s="9"/>
    </row>
    <row r="12" spans="1:6" ht="15.75">
      <c r="A12" s="4"/>
      <c r="B12" s="5"/>
      <c r="C12" s="4"/>
      <c r="D12" s="4"/>
      <c r="E12" s="8"/>
      <c r="F12" s="9"/>
    </row>
    <row r="13" spans="1:6" ht="15.75">
      <c r="A13" s="4" t="s">
        <v>45</v>
      </c>
      <c r="B13" s="5" t="s">
        <v>70</v>
      </c>
      <c r="C13" s="4"/>
      <c r="D13" s="4"/>
      <c r="E13" s="8"/>
      <c r="F13" s="9"/>
    </row>
    <row r="14" spans="1:6" ht="15.75">
      <c r="A14" s="4"/>
      <c r="B14" s="5"/>
      <c r="C14" s="4"/>
      <c r="D14" s="4"/>
      <c r="E14" s="8"/>
      <c r="F14" s="9"/>
    </row>
    <row r="15" spans="1:6" ht="15.75">
      <c r="A15" s="4" t="s">
        <v>46</v>
      </c>
      <c r="B15" s="5" t="s">
        <v>71</v>
      </c>
      <c r="C15" s="4"/>
      <c r="D15" s="4"/>
      <c r="E15" s="8"/>
      <c r="F15" s="9"/>
    </row>
    <row r="16" spans="1:6" ht="15.75">
      <c r="A16" s="4"/>
      <c r="B16" s="5"/>
      <c r="C16" s="4"/>
      <c r="D16" s="4"/>
      <c r="E16" s="8"/>
      <c r="F16" s="9"/>
    </row>
    <row r="17" spans="1:6" ht="15.75">
      <c r="A17" s="4" t="s">
        <v>47</v>
      </c>
      <c r="B17" s="5" t="s">
        <v>72</v>
      </c>
      <c r="C17" s="4"/>
      <c r="D17" s="4"/>
      <c r="E17" s="8"/>
      <c r="F17" s="9"/>
    </row>
    <row r="18" spans="1:6" ht="15.75">
      <c r="A18" s="4"/>
      <c r="B18" s="5"/>
      <c r="C18" s="4"/>
      <c r="D18" s="4"/>
      <c r="E18" s="8"/>
      <c r="F18" s="9"/>
    </row>
    <row r="19" spans="1:6" ht="15.75">
      <c r="A19" s="4" t="s">
        <v>48</v>
      </c>
      <c r="B19" s="5" t="s">
        <v>73</v>
      </c>
      <c r="C19" s="4"/>
      <c r="D19" s="4"/>
      <c r="E19" s="8"/>
      <c r="F19" s="9"/>
    </row>
    <row r="20" spans="1:6" ht="15.75">
      <c r="A20" s="4"/>
      <c r="B20" s="5"/>
      <c r="C20" s="4"/>
      <c r="D20" s="4"/>
      <c r="E20" s="8"/>
      <c r="F20" s="9"/>
    </row>
    <row r="21" spans="1:6" ht="15.75">
      <c r="A21" s="4" t="s">
        <v>49</v>
      </c>
      <c r="B21" s="5" t="s">
        <v>74</v>
      </c>
      <c r="C21" s="4"/>
      <c r="D21" s="4"/>
      <c r="E21" s="8"/>
      <c r="F21" s="9"/>
    </row>
    <row r="22" spans="1:6" ht="15.75">
      <c r="A22" s="4"/>
      <c r="B22" s="5"/>
      <c r="C22" s="4"/>
      <c r="D22" s="4"/>
      <c r="E22" s="8"/>
      <c r="F22" s="9"/>
    </row>
    <row r="23" spans="1:6" ht="15.75">
      <c r="A23" s="4" t="s">
        <v>50</v>
      </c>
      <c r="B23" s="5" t="s">
        <v>75</v>
      </c>
      <c r="C23" s="4"/>
      <c r="D23" s="4"/>
      <c r="E23" s="8"/>
      <c r="F23" s="9"/>
    </row>
    <row r="24" spans="1:6" ht="15.75">
      <c r="A24" s="4"/>
      <c r="B24" s="5"/>
      <c r="C24" s="4"/>
      <c r="D24" s="4"/>
      <c r="E24" s="8"/>
      <c r="F24" s="9"/>
    </row>
    <row r="25" spans="1:6" ht="15.75">
      <c r="A25" s="4" t="s">
        <v>51</v>
      </c>
      <c r="B25" s="5" t="s">
        <v>76</v>
      </c>
      <c r="C25" s="4"/>
      <c r="D25" s="4"/>
      <c r="E25" s="8"/>
      <c r="F25" s="9"/>
    </row>
    <row r="26" spans="1:6" ht="15.75">
      <c r="A26" s="4"/>
      <c r="B26" s="5"/>
      <c r="C26" s="4"/>
      <c r="D26" s="4"/>
      <c r="E26" s="8"/>
      <c r="F26" s="9"/>
    </row>
    <row r="27" spans="1:6" ht="15.75">
      <c r="A27" s="4" t="s">
        <v>52</v>
      </c>
      <c r="B27" s="5" t="s">
        <v>77</v>
      </c>
      <c r="C27" s="4"/>
      <c r="D27" s="4"/>
      <c r="E27" s="8"/>
      <c r="F27" s="9"/>
    </row>
    <row r="28" spans="1:6" ht="15.75">
      <c r="A28" s="4"/>
      <c r="B28" s="5"/>
      <c r="C28" s="4"/>
      <c r="D28" s="4"/>
      <c r="E28" s="8"/>
      <c r="F28" s="9"/>
    </row>
    <row r="29" spans="1:6" ht="15.75">
      <c r="A29" s="4" t="s">
        <v>53</v>
      </c>
      <c r="B29" s="5" t="s">
        <v>78</v>
      </c>
      <c r="C29" s="4"/>
      <c r="D29" s="4"/>
      <c r="E29" s="8"/>
      <c r="F29" s="9"/>
    </row>
    <row r="30" spans="1:6" ht="15.75">
      <c r="A30" s="4"/>
      <c r="B30" s="5"/>
      <c r="C30" s="4"/>
      <c r="D30" s="4"/>
      <c r="E30" s="8"/>
      <c r="F30" s="9"/>
    </row>
    <row r="31" spans="1:6" ht="15.75">
      <c r="A31" s="4" t="s">
        <v>54</v>
      </c>
      <c r="B31" s="5" t="s">
        <v>79</v>
      </c>
      <c r="C31" s="4"/>
      <c r="D31" s="4"/>
      <c r="E31" s="8"/>
      <c r="F31" s="9"/>
    </row>
    <row r="32" spans="1:6" ht="15.75">
      <c r="A32" s="4"/>
      <c r="B32" s="5"/>
      <c r="C32" s="4"/>
      <c r="D32" s="4"/>
      <c r="E32" s="8"/>
      <c r="F32" s="9"/>
    </row>
    <row r="33" spans="1:6" ht="15.75">
      <c r="A33" s="4" t="s">
        <v>55</v>
      </c>
      <c r="B33" s="5" t="s">
        <v>80</v>
      </c>
      <c r="C33" s="4"/>
      <c r="D33" s="4"/>
      <c r="E33" s="8"/>
      <c r="F33" s="9"/>
    </row>
    <row r="34" spans="1:6" ht="15.75">
      <c r="A34" s="4"/>
      <c r="B34" s="5"/>
      <c r="C34" s="4"/>
      <c r="D34" s="4"/>
      <c r="E34" s="8"/>
      <c r="F34" s="9"/>
    </row>
    <row r="35" spans="1:6" ht="15.75">
      <c r="A35" s="4" t="s">
        <v>56</v>
      </c>
      <c r="B35" s="5" t="s">
        <v>81</v>
      </c>
      <c r="C35" s="4"/>
      <c r="D35" s="4"/>
      <c r="E35" s="8"/>
      <c r="F35" s="9"/>
    </row>
    <row r="36" spans="1:6" ht="15.75">
      <c r="A36" s="4"/>
      <c r="B36" s="5"/>
      <c r="C36" s="4"/>
      <c r="D36" s="4"/>
      <c r="E36" s="8"/>
      <c r="F36" s="9"/>
    </row>
    <row r="37" spans="1:6" ht="15.75">
      <c r="A37" s="4" t="s">
        <v>82</v>
      </c>
      <c r="B37" s="5" t="s">
        <v>83</v>
      </c>
      <c r="C37" s="4"/>
      <c r="D37" s="4"/>
      <c r="E37" s="8"/>
      <c r="F37" s="9"/>
    </row>
    <row r="38" spans="1:6" ht="15.75">
      <c r="A38" s="4"/>
      <c r="B38" s="5"/>
      <c r="C38" s="4"/>
      <c r="D38" s="4"/>
      <c r="E38" s="8"/>
      <c r="F38" s="9"/>
    </row>
    <row r="39" spans="1:6" ht="15.75">
      <c r="A39" s="4" t="s">
        <v>311</v>
      </c>
      <c r="B39" s="5" t="s">
        <v>312</v>
      </c>
      <c r="C39" s="4"/>
      <c r="D39" s="4"/>
      <c r="E39" s="8"/>
      <c r="F39" s="9"/>
    </row>
    <row r="40" spans="1:6" ht="15.75">
      <c r="A40" s="5"/>
      <c r="B40" s="5"/>
      <c r="C40" s="5"/>
      <c r="D40" s="5"/>
      <c r="E40" s="5"/>
      <c r="F40" s="5"/>
    </row>
    <row r="41" spans="1:6" ht="15.75">
      <c r="A41" s="4"/>
      <c r="B41" s="10" t="s">
        <v>84</v>
      </c>
      <c r="C41" s="4"/>
      <c r="D41" s="4"/>
      <c r="E41" s="5"/>
      <c r="F41" s="11"/>
    </row>
    <row r="42" spans="1:6" ht="15.75">
      <c r="A42" s="12"/>
      <c r="B42" s="13" t="s">
        <v>85</v>
      </c>
      <c r="C42" s="12"/>
      <c r="D42" s="12"/>
      <c r="E42" s="14"/>
      <c r="F42" s="15">
        <f>SUM(F5:F39)</f>
        <v>0</v>
      </c>
    </row>
  </sheetData>
  <sheetProtection/>
  <conditionalFormatting sqref="F7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4"/>
  <headerFooter>
    <oddHeader>&amp;C&amp;9PROPOSED EXPANSION/MODIFICATION OF EXISTING PCR LABS AT LABORATORY -CHUKWUEMEKA ODUMEGWU OJUKWU UNIVERSITY TEACHING HOSPITAL AMAKU AWKA</oddHeader>
    <oddFooter>&amp;LBILL NO. 1&amp;CPage/&amp;P&amp;RLOT 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4"/>
  <sheetViews>
    <sheetView view="pageBreakPreview" zoomScaleSheetLayoutView="100" workbookViewId="0" topLeftCell="A1">
      <selection activeCell="E18" sqref="E18"/>
    </sheetView>
  </sheetViews>
  <sheetFormatPr defaultColWidth="8.8515625" defaultRowHeight="15"/>
  <cols>
    <col min="1" max="1" width="5.7109375" style="45" customWidth="1"/>
    <col min="2" max="2" width="61.421875" style="46" customWidth="1"/>
    <col min="3" max="3" width="10.8515625" style="60" customWidth="1"/>
    <col min="4" max="4" width="9.28125" style="46" customWidth="1"/>
    <col min="5" max="5" width="15.421875" style="54" customWidth="1"/>
    <col min="6" max="6" width="18.140625" style="50" customWidth="1"/>
    <col min="7" max="7" width="14.28125" style="42" bestFit="1" customWidth="1"/>
    <col min="8" max="8" width="17.00390625" style="42" customWidth="1"/>
    <col min="9" max="16384" width="8.8515625" style="42" customWidth="1"/>
  </cols>
  <sheetData>
    <row r="1" spans="1:6" ht="42.75" customHeight="1">
      <c r="A1" s="291" t="s">
        <v>294</v>
      </c>
      <c r="B1" s="292"/>
      <c r="C1" s="292"/>
      <c r="D1" s="292"/>
      <c r="E1" s="292"/>
      <c r="F1" s="293"/>
    </row>
    <row r="2" spans="3:5" ht="15">
      <c r="C2" s="47"/>
      <c r="D2" s="48"/>
      <c r="E2" s="49"/>
    </row>
    <row r="3" spans="2:4" ht="15">
      <c r="B3" s="51"/>
      <c r="C3" s="52"/>
      <c r="D3" s="53"/>
    </row>
    <row r="4" spans="2:4" ht="15">
      <c r="B4" s="51" t="s">
        <v>108</v>
      </c>
      <c r="C4" s="52"/>
      <c r="D4" s="53"/>
    </row>
    <row r="5" spans="3:4" ht="14.25">
      <c r="C5" s="52"/>
      <c r="D5" s="53"/>
    </row>
    <row r="6" spans="2:4" ht="15">
      <c r="B6" s="51" t="s">
        <v>16</v>
      </c>
      <c r="C6" s="52"/>
      <c r="D6" s="53"/>
    </row>
    <row r="7" spans="2:4" ht="14.25">
      <c r="B7" s="55" t="s">
        <v>21</v>
      </c>
      <c r="C7" s="52"/>
      <c r="D7" s="53"/>
    </row>
    <row r="8" spans="2:4" ht="15">
      <c r="B8" s="51"/>
      <c r="C8" s="52"/>
      <c r="D8" s="53"/>
    </row>
    <row r="9" spans="3:4" ht="14.25">
      <c r="C9" s="52"/>
      <c r="D9" s="53"/>
    </row>
    <row r="10" spans="2:7" ht="15">
      <c r="B10" s="51" t="s">
        <v>23</v>
      </c>
      <c r="C10" s="52"/>
      <c r="D10" s="53"/>
      <c r="E10" s="229"/>
      <c r="G10" s="56"/>
    </row>
    <row r="11" spans="2:7" ht="15">
      <c r="B11" s="51"/>
      <c r="C11" s="52"/>
      <c r="D11" s="53"/>
      <c r="E11" s="229"/>
      <c r="G11" s="57"/>
    </row>
    <row r="12" spans="1:7" ht="28.5">
      <c r="A12" s="45" t="s">
        <v>41</v>
      </c>
      <c r="B12" s="58" t="s">
        <v>121</v>
      </c>
      <c r="C12" s="52">
        <v>100</v>
      </c>
      <c r="D12" s="53" t="s">
        <v>32</v>
      </c>
      <c r="E12" s="229"/>
      <c r="F12" s="50">
        <f>C12*E12</f>
        <v>0</v>
      </c>
      <c r="G12" s="57"/>
    </row>
    <row r="13" spans="2:7" ht="15">
      <c r="B13" s="51"/>
      <c r="C13" s="52"/>
      <c r="D13" s="53"/>
      <c r="E13" s="229"/>
      <c r="G13" s="57"/>
    </row>
    <row r="14" spans="1:7" ht="14.25">
      <c r="A14" s="45" t="s">
        <v>42</v>
      </c>
      <c r="B14" s="46" t="s">
        <v>122</v>
      </c>
      <c r="C14" s="52"/>
      <c r="D14" s="53"/>
      <c r="E14" s="229"/>
      <c r="G14" s="57"/>
    </row>
    <row r="15" spans="2:7" ht="14.25">
      <c r="B15" s="46" t="s">
        <v>123</v>
      </c>
      <c r="C15" s="52"/>
      <c r="D15" s="53"/>
      <c r="E15" s="229"/>
      <c r="G15" s="57"/>
    </row>
    <row r="16" spans="2:7" ht="14.25">
      <c r="B16" s="59" t="s">
        <v>287</v>
      </c>
      <c r="C16" s="52">
        <v>50</v>
      </c>
      <c r="D16" s="53" t="s">
        <v>105</v>
      </c>
      <c r="E16" s="229"/>
      <c r="F16" s="50">
        <f>C16*E16</f>
        <v>0</v>
      </c>
      <c r="G16" s="57"/>
    </row>
    <row r="17" spans="3:7" ht="14.25">
      <c r="C17" s="52"/>
      <c r="D17" s="53"/>
      <c r="E17" s="229"/>
      <c r="G17" s="57"/>
    </row>
    <row r="18" spans="1:7" ht="28.5">
      <c r="A18" s="45" t="s">
        <v>43</v>
      </c>
      <c r="B18" s="58" t="s">
        <v>120</v>
      </c>
      <c r="C18" s="52">
        <v>50</v>
      </c>
      <c r="D18" s="53" t="s">
        <v>32</v>
      </c>
      <c r="E18" s="229"/>
      <c r="F18" s="50">
        <f>C18*E18</f>
        <v>0</v>
      </c>
      <c r="G18" s="57"/>
    </row>
    <row r="19" spans="2:7" ht="15">
      <c r="B19" s="51"/>
      <c r="C19" s="52"/>
      <c r="D19" s="53"/>
      <c r="E19" s="229"/>
      <c r="G19" s="57"/>
    </row>
    <row r="20" spans="1:5" ht="14.25">
      <c r="A20" s="45" t="s">
        <v>44</v>
      </c>
      <c r="B20" s="46" t="s">
        <v>109</v>
      </c>
      <c r="C20" s="52"/>
      <c r="D20" s="53"/>
      <c r="E20" s="229"/>
    </row>
    <row r="21" spans="2:6" ht="14.25">
      <c r="B21" s="46" t="s">
        <v>288</v>
      </c>
      <c r="C21" s="52">
        <v>100</v>
      </c>
      <c r="D21" s="53" t="s">
        <v>32</v>
      </c>
      <c r="E21" s="229"/>
      <c r="F21" s="50">
        <f>C21*E21</f>
        <v>0</v>
      </c>
    </row>
    <row r="22" spans="3:5" ht="14.25">
      <c r="C22" s="52"/>
      <c r="D22" s="53"/>
      <c r="E22" s="229"/>
    </row>
    <row r="23" spans="1:6" ht="14.25">
      <c r="A23" s="45" t="s">
        <v>45</v>
      </c>
      <c r="B23" s="46" t="s">
        <v>128</v>
      </c>
      <c r="C23" s="52">
        <v>100</v>
      </c>
      <c r="D23" s="53" t="s">
        <v>32</v>
      </c>
      <c r="E23" s="229"/>
      <c r="F23" s="50">
        <f>C23*E23</f>
        <v>0</v>
      </c>
    </row>
    <row r="24" spans="3:5" ht="14.25">
      <c r="C24" s="52"/>
      <c r="D24" s="53"/>
      <c r="E24" s="229"/>
    </row>
    <row r="25" spans="2:5" ht="15">
      <c r="B25" s="51" t="s">
        <v>22</v>
      </c>
      <c r="C25" s="52"/>
      <c r="D25" s="53"/>
      <c r="E25" s="229"/>
    </row>
    <row r="26" spans="1:5" ht="14.25">
      <c r="A26" s="45" t="s">
        <v>46</v>
      </c>
      <c r="B26" s="46" t="s">
        <v>130</v>
      </c>
      <c r="C26" s="52"/>
      <c r="D26" s="53"/>
      <c r="E26" s="229"/>
    </row>
    <row r="27" spans="2:5" ht="14.25">
      <c r="B27" s="46" t="s">
        <v>210</v>
      </c>
      <c r="E27" s="229"/>
    </row>
    <row r="28" spans="2:6" ht="14.25">
      <c r="B28" s="46" t="s">
        <v>211</v>
      </c>
      <c r="C28" s="52">
        <v>52</v>
      </c>
      <c r="D28" s="53" t="s">
        <v>32</v>
      </c>
      <c r="E28" s="229"/>
      <c r="F28" s="50">
        <f>C28*E28</f>
        <v>0</v>
      </c>
    </row>
    <row r="29" spans="3:5" ht="14.25">
      <c r="C29" s="52"/>
      <c r="D29" s="53"/>
      <c r="E29" s="229"/>
    </row>
    <row r="30" spans="2:5" ht="15">
      <c r="B30" s="51" t="s">
        <v>24</v>
      </c>
      <c r="E30" s="229"/>
    </row>
    <row r="31" spans="1:5" ht="14.25">
      <c r="A31" s="45" t="s">
        <v>47</v>
      </c>
      <c r="B31" s="46" t="s">
        <v>110</v>
      </c>
      <c r="E31" s="229"/>
    </row>
    <row r="32" spans="2:6" ht="14.25">
      <c r="B32" s="46" t="s">
        <v>212</v>
      </c>
      <c r="C32" s="52">
        <v>56</v>
      </c>
      <c r="D32" s="53" t="s">
        <v>32</v>
      </c>
      <c r="E32" s="229"/>
      <c r="F32" s="50">
        <f>C32*E32</f>
        <v>0</v>
      </c>
    </row>
    <row r="33" ht="14.25">
      <c r="E33" s="229"/>
    </row>
    <row r="34" spans="2:5" ht="15">
      <c r="B34" s="61" t="s">
        <v>88</v>
      </c>
      <c r="C34" s="62"/>
      <c r="D34" s="63"/>
      <c r="E34" s="229"/>
    </row>
    <row r="35" spans="1:6" ht="42.75">
      <c r="A35" s="45" t="s">
        <v>48</v>
      </c>
      <c r="B35" s="58" t="s">
        <v>213</v>
      </c>
      <c r="C35" s="62">
        <v>10</v>
      </c>
      <c r="D35" s="63" t="s">
        <v>36</v>
      </c>
      <c r="E35" s="229"/>
      <c r="F35" s="50">
        <f>C35*E35</f>
        <v>0</v>
      </c>
    </row>
    <row r="36" spans="3:5" ht="14.25">
      <c r="C36" s="62"/>
      <c r="D36" s="63"/>
      <c r="E36" s="229"/>
    </row>
    <row r="37" spans="1:5" ht="14.25">
      <c r="A37" s="45" t="s">
        <v>49</v>
      </c>
      <c r="B37" s="59" t="s">
        <v>112</v>
      </c>
      <c r="D37" s="63"/>
      <c r="E37" s="229"/>
    </row>
    <row r="38" spans="2:6" ht="14.25">
      <c r="B38" s="59" t="s">
        <v>111</v>
      </c>
      <c r="C38" s="62"/>
      <c r="D38" s="63" t="s">
        <v>197</v>
      </c>
      <c r="E38" s="229"/>
      <c r="F38" s="50">
        <f>E38</f>
        <v>0</v>
      </c>
    </row>
    <row r="39" spans="2:6" ht="14.25">
      <c r="B39" s="59"/>
      <c r="C39" s="62"/>
      <c r="D39" s="63"/>
      <c r="E39" s="229"/>
      <c r="F39" s="50" t="s">
        <v>138</v>
      </c>
    </row>
    <row r="40" spans="1:6" ht="42.75">
      <c r="A40" s="45" t="s">
        <v>50</v>
      </c>
      <c r="B40" s="64" t="s">
        <v>119</v>
      </c>
      <c r="C40" s="62"/>
      <c r="D40" s="63" t="s">
        <v>197</v>
      </c>
      <c r="E40" s="229"/>
      <c r="F40" s="50">
        <f>E40</f>
        <v>0</v>
      </c>
    </row>
    <row r="41" spans="2:5" ht="14.25">
      <c r="B41" s="59"/>
      <c r="C41" s="62"/>
      <c r="D41" s="63"/>
      <c r="E41" s="229"/>
    </row>
    <row r="42" ht="14.25">
      <c r="E42" s="229"/>
    </row>
    <row r="43" ht="14.25">
      <c r="E43" s="229"/>
    </row>
    <row r="44" ht="14.25">
      <c r="E44" s="229"/>
    </row>
    <row r="45" spans="5:6" ht="15">
      <c r="E45" s="229"/>
      <c r="F45" s="65"/>
    </row>
    <row r="46" spans="2:6" ht="15.75" thickBot="1">
      <c r="B46" s="66" t="s">
        <v>124</v>
      </c>
      <c r="E46" s="229"/>
      <c r="F46" s="67">
        <f>SUM(F6:F44)</f>
        <v>0</v>
      </c>
    </row>
    <row r="47" spans="2:6" ht="15.75" thickTop="1">
      <c r="B47" s="66"/>
      <c r="E47" s="229"/>
      <c r="F47" s="68"/>
    </row>
    <row r="48" spans="2:6" ht="15">
      <c r="B48" s="66"/>
      <c r="E48" s="229"/>
      <c r="F48" s="68"/>
    </row>
    <row r="49" spans="2:6" ht="15">
      <c r="B49" s="66"/>
      <c r="E49" s="229"/>
      <c r="F49" s="68"/>
    </row>
    <row r="50" spans="2:5" ht="15">
      <c r="B50" s="61" t="s">
        <v>89</v>
      </c>
      <c r="C50" s="69"/>
      <c r="D50" s="70"/>
      <c r="E50" s="229"/>
    </row>
    <row r="51" spans="2:5" ht="15">
      <c r="B51" s="61"/>
      <c r="C51" s="69"/>
      <c r="D51" s="70"/>
      <c r="E51" s="229"/>
    </row>
    <row r="52" spans="1:6" ht="28.5">
      <c r="A52" s="45" t="s">
        <v>41</v>
      </c>
      <c r="B52" s="58" t="s">
        <v>115</v>
      </c>
      <c r="C52" s="69">
        <v>20</v>
      </c>
      <c r="D52" s="70" t="s">
        <v>36</v>
      </c>
      <c r="E52" s="229"/>
      <c r="F52" s="50">
        <f>C52*E52</f>
        <v>0</v>
      </c>
    </row>
    <row r="53" spans="3:5" ht="14.25">
      <c r="C53" s="69"/>
      <c r="D53" s="70"/>
      <c r="E53" s="229"/>
    </row>
    <row r="54" spans="1:6" ht="14.25">
      <c r="A54" s="45" t="s">
        <v>42</v>
      </c>
      <c r="B54" s="46" t="s">
        <v>114</v>
      </c>
      <c r="C54" s="69">
        <v>20</v>
      </c>
      <c r="D54" s="70" t="s">
        <v>36</v>
      </c>
      <c r="E54" s="229"/>
      <c r="F54" s="50">
        <f>C54*E54</f>
        <v>0</v>
      </c>
    </row>
    <row r="55" spans="3:5" ht="14.25">
      <c r="C55" s="69"/>
      <c r="D55" s="70"/>
      <c r="E55" s="229"/>
    </row>
    <row r="56" spans="1:6" ht="14.25">
      <c r="A56" s="45" t="s">
        <v>43</v>
      </c>
      <c r="B56" s="46" t="s">
        <v>113</v>
      </c>
      <c r="C56" s="69">
        <v>20</v>
      </c>
      <c r="D56" s="70" t="s">
        <v>36</v>
      </c>
      <c r="E56" s="229"/>
      <c r="F56" s="50">
        <f>C56*E56</f>
        <v>0</v>
      </c>
    </row>
    <row r="57" spans="3:5" ht="14.25">
      <c r="C57" s="69"/>
      <c r="D57" s="70"/>
      <c r="E57" s="229"/>
    </row>
    <row r="58" spans="1:6" ht="14.25">
      <c r="A58" s="45" t="s">
        <v>44</v>
      </c>
      <c r="B58" s="46" t="s">
        <v>129</v>
      </c>
      <c r="C58" s="69">
        <v>20</v>
      </c>
      <c r="D58" s="70" t="s">
        <v>36</v>
      </c>
      <c r="E58" s="229"/>
      <c r="F58" s="50">
        <f>C58*E58</f>
        <v>0</v>
      </c>
    </row>
    <row r="59" spans="3:5" ht="14.25">
      <c r="C59" s="69"/>
      <c r="D59" s="70"/>
      <c r="E59" s="229"/>
    </row>
    <row r="60" spans="1:6" ht="57">
      <c r="A60" s="45" t="s">
        <v>45</v>
      </c>
      <c r="B60" s="58" t="s">
        <v>295</v>
      </c>
      <c r="C60" s="69"/>
      <c r="D60" s="70" t="s">
        <v>197</v>
      </c>
      <c r="E60" s="229"/>
      <c r="F60" s="50">
        <f>E60</f>
        <v>0</v>
      </c>
    </row>
    <row r="61" spans="2:5" ht="14.25">
      <c r="B61" s="58"/>
      <c r="C61" s="69"/>
      <c r="D61" s="70"/>
      <c r="E61" s="229"/>
    </row>
    <row r="62" spans="1:5" ht="28.5">
      <c r="A62" s="45" t="s">
        <v>46</v>
      </c>
      <c r="B62" s="58" t="s">
        <v>296</v>
      </c>
      <c r="C62" s="69"/>
      <c r="D62" s="70"/>
      <c r="E62" s="229"/>
    </row>
    <row r="63" spans="2:6" ht="14.25">
      <c r="B63" s="46" t="s">
        <v>211</v>
      </c>
      <c r="C63" s="69">
        <v>35</v>
      </c>
      <c r="D63" s="70" t="s">
        <v>36</v>
      </c>
      <c r="E63" s="229"/>
      <c r="F63" s="50">
        <f>C63*E63</f>
        <v>0</v>
      </c>
    </row>
    <row r="64" spans="2:5" ht="14.25">
      <c r="B64" s="58"/>
      <c r="C64" s="69"/>
      <c r="D64" s="70"/>
      <c r="E64" s="229"/>
    </row>
    <row r="65" spans="2:5" ht="15">
      <c r="B65" s="51" t="s">
        <v>90</v>
      </c>
      <c r="C65" s="69"/>
      <c r="D65" s="70"/>
      <c r="E65" s="229"/>
    </row>
    <row r="66" spans="3:5" ht="14.25">
      <c r="C66" s="69"/>
      <c r="D66" s="70"/>
      <c r="E66" s="229"/>
    </row>
    <row r="67" spans="1:5" ht="14.25">
      <c r="A67" s="45" t="s">
        <v>47</v>
      </c>
      <c r="B67" s="46" t="s">
        <v>117</v>
      </c>
      <c r="C67" s="69"/>
      <c r="D67" s="70"/>
      <c r="E67" s="229"/>
    </row>
    <row r="68" spans="2:6" ht="14.25">
      <c r="B68" s="46" t="s">
        <v>91</v>
      </c>
      <c r="C68" s="69">
        <v>100</v>
      </c>
      <c r="D68" s="70" t="s">
        <v>36</v>
      </c>
      <c r="E68" s="229"/>
      <c r="F68" s="50">
        <f>C68*E68</f>
        <v>0</v>
      </c>
    </row>
    <row r="69" spans="3:5" ht="14.25">
      <c r="C69" s="69"/>
      <c r="D69" s="70"/>
      <c r="E69" s="229"/>
    </row>
    <row r="70" spans="1:5" ht="14.25">
      <c r="A70" s="45" t="s">
        <v>48</v>
      </c>
      <c r="B70" s="46" t="s">
        <v>116</v>
      </c>
      <c r="C70" s="69"/>
      <c r="D70" s="70"/>
      <c r="E70" s="229"/>
    </row>
    <row r="71" spans="2:6" ht="14.25">
      <c r="B71" s="46" t="s">
        <v>91</v>
      </c>
      <c r="C71" s="69">
        <v>100</v>
      </c>
      <c r="D71" s="70" t="s">
        <v>36</v>
      </c>
      <c r="E71" s="229"/>
      <c r="F71" s="50">
        <f>C71*E71</f>
        <v>0</v>
      </c>
    </row>
    <row r="72" spans="3:5" ht="14.25">
      <c r="C72" s="62"/>
      <c r="D72" s="63"/>
      <c r="E72" s="229"/>
    </row>
    <row r="73" spans="1:5" ht="14.25">
      <c r="A73" s="45" t="s">
        <v>49</v>
      </c>
      <c r="B73" s="46" t="s">
        <v>92</v>
      </c>
      <c r="C73" s="69"/>
      <c r="D73" s="70"/>
      <c r="E73" s="229"/>
    </row>
    <row r="74" spans="2:6" ht="14.25">
      <c r="B74" s="46" t="s">
        <v>118</v>
      </c>
      <c r="C74" s="69">
        <v>100</v>
      </c>
      <c r="D74" s="70" t="s">
        <v>36</v>
      </c>
      <c r="E74" s="229"/>
      <c r="F74" s="50">
        <f>C74*E74</f>
        <v>0</v>
      </c>
    </row>
    <row r="75" spans="3:5" ht="14.25">
      <c r="C75" s="69"/>
      <c r="D75" s="70"/>
      <c r="E75" s="229"/>
    </row>
    <row r="76" spans="1:6" ht="14.25">
      <c r="A76" s="45" t="s">
        <v>50</v>
      </c>
      <c r="B76" s="46" t="s">
        <v>93</v>
      </c>
      <c r="C76" s="69">
        <v>100</v>
      </c>
      <c r="D76" s="70" t="s">
        <v>36</v>
      </c>
      <c r="E76" s="229"/>
      <c r="F76" s="50">
        <f>C76*E76</f>
        <v>0</v>
      </c>
    </row>
    <row r="77" spans="3:5" ht="14.25">
      <c r="C77" s="69"/>
      <c r="D77" s="70"/>
      <c r="E77" s="229"/>
    </row>
    <row r="78" spans="3:5" ht="14.25">
      <c r="C78" s="69"/>
      <c r="D78" s="70"/>
      <c r="E78" s="229"/>
    </row>
    <row r="79" spans="5:6" ht="15">
      <c r="E79" s="229"/>
      <c r="F79" s="65"/>
    </row>
    <row r="80" spans="2:6" ht="15.75" thickBot="1">
      <c r="B80" s="66" t="s">
        <v>94</v>
      </c>
      <c r="E80" s="229"/>
      <c r="F80" s="67">
        <f>SUM(F52:F76)</f>
        <v>0</v>
      </c>
    </row>
    <row r="81" ht="15" thickTop="1">
      <c r="E81" s="229"/>
    </row>
    <row r="82" ht="14.25">
      <c r="E82" s="229"/>
    </row>
    <row r="83" ht="14.25">
      <c r="E83" s="229"/>
    </row>
    <row r="84" ht="14.25">
      <c r="E84" s="229"/>
    </row>
    <row r="85" spans="2:5" ht="15">
      <c r="B85" s="51" t="s">
        <v>106</v>
      </c>
      <c r="C85" s="52"/>
      <c r="D85" s="53"/>
      <c r="E85" s="229"/>
    </row>
    <row r="86" spans="3:5" ht="14.25">
      <c r="C86" s="52"/>
      <c r="D86" s="53"/>
      <c r="E86" s="229"/>
    </row>
    <row r="87" spans="2:6" ht="14.25">
      <c r="B87" s="46" t="s">
        <v>125</v>
      </c>
      <c r="C87" s="52"/>
      <c r="D87" s="53"/>
      <c r="E87" s="229"/>
      <c r="F87" s="50">
        <f>F46</f>
        <v>0</v>
      </c>
    </row>
    <row r="88" spans="3:5" ht="14.25">
      <c r="C88" s="52"/>
      <c r="D88" s="53"/>
      <c r="E88" s="229"/>
    </row>
    <row r="89" spans="3:5" ht="14.25">
      <c r="C89" s="52"/>
      <c r="D89" s="53"/>
      <c r="E89" s="229"/>
    </row>
    <row r="90" spans="2:6" ht="14.25">
      <c r="B90" s="46" t="s">
        <v>126</v>
      </c>
      <c r="C90" s="52"/>
      <c r="D90" s="53"/>
      <c r="E90" s="229"/>
      <c r="F90" s="50">
        <f>F80</f>
        <v>0</v>
      </c>
    </row>
    <row r="91" spans="3:5" ht="14.25">
      <c r="C91" s="52"/>
      <c r="D91" s="53"/>
      <c r="E91" s="229"/>
    </row>
    <row r="92" spans="3:5" ht="14.25">
      <c r="C92" s="52"/>
      <c r="D92" s="53"/>
      <c r="E92" s="229"/>
    </row>
    <row r="93" spans="3:5" ht="14.25">
      <c r="C93" s="52"/>
      <c r="D93" s="53"/>
      <c r="E93" s="229"/>
    </row>
    <row r="94" spans="3:5" ht="14.25">
      <c r="C94" s="52"/>
      <c r="D94" s="53"/>
      <c r="E94" s="229"/>
    </row>
    <row r="95" spans="3:5" ht="14.25">
      <c r="C95" s="52"/>
      <c r="D95" s="53"/>
      <c r="E95" s="229"/>
    </row>
    <row r="96" spans="2:6" ht="15">
      <c r="B96" s="66" t="s">
        <v>17</v>
      </c>
      <c r="C96" s="52"/>
      <c r="D96" s="53"/>
      <c r="E96" s="229"/>
      <c r="F96" s="71"/>
    </row>
    <row r="97" spans="2:6" ht="15.75" thickBot="1">
      <c r="B97" s="72" t="s">
        <v>127</v>
      </c>
      <c r="C97" s="52"/>
      <c r="D97" s="53"/>
      <c r="E97" s="229"/>
      <c r="F97" s="67">
        <f>SUM(F85:F96)</f>
        <v>0</v>
      </c>
    </row>
    <row r="98" spans="2:5" ht="15.75" thickTop="1">
      <c r="B98" s="66"/>
      <c r="C98" s="52"/>
      <c r="D98" s="53"/>
      <c r="E98" s="229"/>
    </row>
    <row r="99" spans="2:5" ht="15">
      <c r="B99" s="66"/>
      <c r="C99" s="52"/>
      <c r="D99" s="53"/>
      <c r="E99" s="229"/>
    </row>
    <row r="100" spans="2:5" ht="15">
      <c r="B100" s="66"/>
      <c r="C100" s="52"/>
      <c r="D100" s="53"/>
      <c r="E100" s="229"/>
    </row>
    <row r="101" spans="2:6" ht="15">
      <c r="B101" s="73" t="s">
        <v>34</v>
      </c>
      <c r="C101" s="74"/>
      <c r="D101" s="75"/>
      <c r="E101" s="230"/>
      <c r="F101" s="76"/>
    </row>
    <row r="102" spans="2:6" ht="14.25">
      <c r="B102" s="77"/>
      <c r="C102" s="74"/>
      <c r="D102" s="75"/>
      <c r="E102" s="230"/>
      <c r="F102" s="76"/>
    </row>
    <row r="103" spans="2:6" ht="15">
      <c r="B103" s="78" t="s">
        <v>131</v>
      </c>
      <c r="C103" s="74"/>
      <c r="D103" s="75"/>
      <c r="E103" s="230"/>
      <c r="F103" s="76"/>
    </row>
    <row r="104" spans="2:6" ht="15">
      <c r="B104" s="78"/>
      <c r="C104" s="74"/>
      <c r="D104" s="75"/>
      <c r="E104" s="230"/>
      <c r="F104" s="76"/>
    </row>
    <row r="105" spans="2:6" ht="14.25">
      <c r="B105" s="79" t="s">
        <v>132</v>
      </c>
      <c r="C105" s="80"/>
      <c r="D105" s="81"/>
      <c r="E105" s="230"/>
      <c r="F105" s="76"/>
    </row>
    <row r="106" spans="2:6" ht="14.25">
      <c r="B106" s="82" t="s">
        <v>152</v>
      </c>
      <c r="C106" s="80"/>
      <c r="D106" s="81"/>
      <c r="E106" s="230"/>
      <c r="F106" s="76"/>
    </row>
    <row r="107" spans="2:6" ht="14.25">
      <c r="B107" s="82" t="s">
        <v>214</v>
      </c>
      <c r="C107" s="80"/>
      <c r="D107" s="81"/>
      <c r="E107" s="230"/>
      <c r="F107" s="76"/>
    </row>
    <row r="108" spans="2:6" ht="14.25">
      <c r="B108" s="82" t="s">
        <v>215</v>
      </c>
      <c r="C108" s="80"/>
      <c r="D108" s="81"/>
      <c r="E108" s="230"/>
      <c r="F108" s="76"/>
    </row>
    <row r="109" spans="2:6" ht="14.25">
      <c r="B109" s="82" t="s">
        <v>153</v>
      </c>
      <c r="C109" s="80"/>
      <c r="D109" s="81"/>
      <c r="E109" s="230"/>
      <c r="F109" s="76"/>
    </row>
    <row r="110" spans="2:6" ht="14.25">
      <c r="B110" s="82" t="s">
        <v>154</v>
      </c>
      <c r="C110" s="80"/>
      <c r="D110" s="81"/>
      <c r="E110" s="230"/>
      <c r="F110" s="76"/>
    </row>
    <row r="111" spans="2:6" ht="14.25">
      <c r="B111" s="82" t="s">
        <v>155</v>
      </c>
      <c r="C111" s="80"/>
      <c r="D111" s="81"/>
      <c r="E111" s="230"/>
      <c r="F111" s="76"/>
    </row>
    <row r="112" spans="2:6" ht="15">
      <c r="B112" s="78"/>
      <c r="C112" s="80"/>
      <c r="D112" s="81"/>
      <c r="E112" s="230"/>
      <c r="F112" s="76"/>
    </row>
    <row r="113" spans="2:6" ht="30">
      <c r="B113" s="83" t="s">
        <v>198</v>
      </c>
      <c r="C113" s="80"/>
      <c r="D113" s="81"/>
      <c r="E113" s="230"/>
      <c r="F113" s="76"/>
    </row>
    <row r="114" spans="2:6" ht="14.25">
      <c r="B114" s="77"/>
      <c r="C114" s="80"/>
      <c r="D114" s="81"/>
      <c r="E114" s="230"/>
      <c r="F114" s="76"/>
    </row>
    <row r="115" spans="1:6" ht="14.25">
      <c r="A115" s="45" t="s">
        <v>41</v>
      </c>
      <c r="B115" s="77" t="s">
        <v>140</v>
      </c>
      <c r="C115" s="60">
        <v>20</v>
      </c>
      <c r="D115" s="84" t="s">
        <v>29</v>
      </c>
      <c r="E115" s="230"/>
      <c r="F115" s="76">
        <f>E115*C115</f>
        <v>0</v>
      </c>
    </row>
    <row r="116" spans="2:6" ht="14.25">
      <c r="B116" s="77"/>
      <c r="D116" s="84"/>
      <c r="E116" s="230"/>
      <c r="F116" s="76">
        <f>E116*C116</f>
        <v>0</v>
      </c>
    </row>
    <row r="117" spans="1:8" ht="14.25">
      <c r="A117" s="45" t="s">
        <v>42</v>
      </c>
      <c r="B117" s="77" t="s">
        <v>141</v>
      </c>
      <c r="C117" s="60">
        <v>12</v>
      </c>
      <c r="D117" s="84" t="s">
        <v>29</v>
      </c>
      <c r="E117" s="230"/>
      <c r="F117" s="76">
        <f>E117*C117</f>
        <v>0</v>
      </c>
      <c r="H117" s="42">
        <f>1.2*0.6*45000</f>
        <v>32400</v>
      </c>
    </row>
    <row r="118" spans="2:6" ht="14.25">
      <c r="B118" s="77"/>
      <c r="D118" s="84"/>
      <c r="E118" s="230"/>
      <c r="F118" s="76">
        <f>E118*C118</f>
        <v>0</v>
      </c>
    </row>
    <row r="119" spans="1:6" ht="14.25">
      <c r="A119" s="45" t="s">
        <v>43</v>
      </c>
      <c r="B119" s="77" t="s">
        <v>142</v>
      </c>
      <c r="C119" s="60">
        <v>5</v>
      </c>
      <c r="D119" s="84" t="s">
        <v>29</v>
      </c>
      <c r="E119" s="230"/>
      <c r="F119" s="76">
        <f>E119*C119</f>
        <v>0</v>
      </c>
    </row>
    <row r="120" spans="2:6" ht="14.25">
      <c r="B120" s="77"/>
      <c r="C120" s="80"/>
      <c r="D120" s="81"/>
      <c r="E120" s="230"/>
      <c r="F120" s="76"/>
    </row>
    <row r="121" spans="2:6" ht="15">
      <c r="B121" s="78" t="s">
        <v>133</v>
      </c>
      <c r="C121" s="80"/>
      <c r="D121" s="81"/>
      <c r="E121" s="230"/>
      <c r="F121" s="76"/>
    </row>
    <row r="122" spans="2:6" ht="14.25">
      <c r="B122" s="77"/>
      <c r="C122" s="80"/>
      <c r="D122" s="81"/>
      <c r="E122" s="230"/>
      <c r="F122" s="76"/>
    </row>
    <row r="123" spans="2:6" ht="14.25">
      <c r="B123" s="82" t="s">
        <v>134</v>
      </c>
      <c r="C123" s="80"/>
      <c r="D123" s="81"/>
      <c r="E123" s="230"/>
      <c r="F123" s="76"/>
    </row>
    <row r="124" spans="2:6" ht="14.25">
      <c r="B124" s="82" t="s">
        <v>135</v>
      </c>
      <c r="C124" s="80"/>
      <c r="D124" s="81"/>
      <c r="E124" s="230"/>
      <c r="F124" s="76"/>
    </row>
    <row r="125" spans="2:6" ht="14.25">
      <c r="B125" s="82" t="s">
        <v>136</v>
      </c>
      <c r="C125" s="80"/>
      <c r="D125" s="81"/>
      <c r="E125" s="230"/>
      <c r="F125" s="76"/>
    </row>
    <row r="126" spans="2:6" ht="14.25">
      <c r="B126" s="85" t="s">
        <v>137</v>
      </c>
      <c r="C126" s="80"/>
      <c r="D126" s="81"/>
      <c r="E126" s="230"/>
      <c r="F126" s="76"/>
    </row>
    <row r="127" spans="2:6" ht="14.25">
      <c r="B127" s="77"/>
      <c r="C127" s="80"/>
      <c r="D127" s="81"/>
      <c r="E127" s="230"/>
      <c r="F127" s="76"/>
    </row>
    <row r="128" spans="1:8" ht="14.25">
      <c r="A128" s="45" t="s">
        <v>44</v>
      </c>
      <c r="B128" s="77" t="s">
        <v>140</v>
      </c>
      <c r="C128" s="60">
        <f>C115</f>
        <v>20</v>
      </c>
      <c r="D128" s="84" t="s">
        <v>29</v>
      </c>
      <c r="E128" s="230"/>
      <c r="F128" s="76">
        <f>E128*C128</f>
        <v>0</v>
      </c>
      <c r="H128" s="42">
        <f>1.2*0.6*15000</f>
        <v>10800</v>
      </c>
    </row>
    <row r="129" spans="2:6" ht="14.25">
      <c r="B129" s="77"/>
      <c r="D129" s="84"/>
      <c r="E129" s="230"/>
      <c r="F129" s="76"/>
    </row>
    <row r="130" spans="1:6" ht="14.25">
      <c r="A130" s="45" t="s">
        <v>45</v>
      </c>
      <c r="B130" s="77" t="s">
        <v>141</v>
      </c>
      <c r="C130" s="60">
        <f>C117</f>
        <v>12</v>
      </c>
      <c r="D130" s="84" t="s">
        <v>29</v>
      </c>
      <c r="E130" s="230"/>
      <c r="F130" s="76">
        <f>E130*C130</f>
        <v>0</v>
      </c>
    </row>
    <row r="131" spans="2:6" ht="14.25">
      <c r="B131" s="77"/>
      <c r="D131" s="84"/>
      <c r="E131" s="230"/>
      <c r="F131" s="76"/>
    </row>
    <row r="132" spans="1:6" ht="14.25">
      <c r="A132" s="45" t="s">
        <v>46</v>
      </c>
      <c r="B132" s="77" t="s">
        <v>142</v>
      </c>
      <c r="C132" s="60">
        <f>C119</f>
        <v>5</v>
      </c>
      <c r="D132" s="84" t="s">
        <v>29</v>
      </c>
      <c r="E132" s="230"/>
      <c r="F132" s="76">
        <f>E132*C132</f>
        <v>0</v>
      </c>
    </row>
    <row r="133" spans="2:6" ht="14.25">
      <c r="B133" s="77"/>
      <c r="C133" s="80"/>
      <c r="D133" s="81"/>
      <c r="E133" s="230"/>
      <c r="F133" s="76"/>
    </row>
    <row r="134" spans="2:6" ht="14.25">
      <c r="B134" s="77"/>
      <c r="D134" s="84"/>
      <c r="E134" s="230"/>
      <c r="F134" s="76"/>
    </row>
    <row r="135" spans="2:6" ht="14.25">
      <c r="B135" s="77"/>
      <c r="C135" s="80"/>
      <c r="D135" s="81"/>
      <c r="E135" s="230"/>
      <c r="F135" s="76"/>
    </row>
    <row r="136" spans="2:6" ht="14.25">
      <c r="B136" s="77"/>
      <c r="C136" s="80"/>
      <c r="D136" s="81"/>
      <c r="E136" s="230"/>
      <c r="F136" s="76"/>
    </row>
    <row r="137" spans="2:6" ht="14.25">
      <c r="B137" s="77"/>
      <c r="C137" s="80"/>
      <c r="D137" s="81"/>
      <c r="E137" s="230"/>
      <c r="F137" s="76"/>
    </row>
    <row r="138" spans="2:6" ht="14.25">
      <c r="B138" s="77"/>
      <c r="C138" s="80"/>
      <c r="D138" s="81"/>
      <c r="E138" s="230"/>
      <c r="F138" s="76"/>
    </row>
    <row r="139" spans="2:6" ht="14.25">
      <c r="B139" s="77"/>
      <c r="C139" s="74"/>
      <c r="D139" s="75"/>
      <c r="E139" s="230"/>
      <c r="F139" s="76"/>
    </row>
    <row r="140" spans="2:6" ht="15.75" thickBot="1">
      <c r="B140" s="86" t="s">
        <v>143</v>
      </c>
      <c r="C140" s="74"/>
      <c r="D140" s="75"/>
      <c r="E140" s="230"/>
      <c r="F140" s="87">
        <f>SUM(F101:F134)</f>
        <v>0</v>
      </c>
    </row>
    <row r="141" spans="2:6" ht="15" thickTop="1">
      <c r="B141" s="88" t="s">
        <v>127</v>
      </c>
      <c r="C141" s="74"/>
      <c r="D141" s="75"/>
      <c r="E141" s="230"/>
      <c r="F141" s="76"/>
    </row>
    <row r="142" spans="2:6" ht="14.25">
      <c r="B142" s="77"/>
      <c r="C142" s="89"/>
      <c r="D142" s="75"/>
      <c r="E142" s="230"/>
      <c r="F142" s="76"/>
    </row>
    <row r="143" spans="2:6" ht="14.25">
      <c r="B143" s="77"/>
      <c r="C143" s="89"/>
      <c r="D143" s="75"/>
      <c r="E143" s="230"/>
      <c r="F143" s="76"/>
    </row>
    <row r="144" spans="2:6" ht="14.25">
      <c r="B144" s="77"/>
      <c r="C144" s="89"/>
      <c r="D144" s="75"/>
      <c r="E144" s="230"/>
      <c r="F144" s="76"/>
    </row>
    <row r="145" spans="2:6" ht="14.25">
      <c r="B145" s="77"/>
      <c r="C145" s="89"/>
      <c r="D145" s="75"/>
      <c r="E145" s="230"/>
      <c r="F145" s="76"/>
    </row>
    <row r="146" spans="2:6" ht="14.25">
      <c r="B146" s="77"/>
      <c r="C146" s="89"/>
      <c r="D146" s="75"/>
      <c r="E146" s="230"/>
      <c r="F146" s="76"/>
    </row>
    <row r="147" spans="2:6" ht="14.25">
      <c r="B147" s="77"/>
      <c r="C147" s="89"/>
      <c r="D147" s="75"/>
      <c r="E147" s="230"/>
      <c r="F147" s="76"/>
    </row>
    <row r="148" spans="2:6" ht="14.25">
      <c r="B148" s="77"/>
      <c r="C148" s="89"/>
      <c r="D148" s="75"/>
      <c r="E148" s="230"/>
      <c r="F148" s="76"/>
    </row>
    <row r="149" spans="2:6" ht="14.25">
      <c r="B149" s="77"/>
      <c r="C149" s="89"/>
      <c r="D149" s="75"/>
      <c r="E149" s="230"/>
      <c r="F149" s="76"/>
    </row>
    <row r="150" spans="2:6" ht="15">
      <c r="B150" s="78" t="s">
        <v>13</v>
      </c>
      <c r="C150" s="89"/>
      <c r="D150" s="75"/>
      <c r="E150" s="230"/>
      <c r="F150" s="76"/>
    </row>
    <row r="151" spans="2:6" ht="14.25">
      <c r="B151" s="77"/>
      <c r="C151" s="89"/>
      <c r="D151" s="75"/>
      <c r="E151" s="230"/>
      <c r="F151" s="76"/>
    </row>
    <row r="152" spans="2:6" ht="15">
      <c r="B152" s="78" t="s">
        <v>145</v>
      </c>
      <c r="C152" s="89"/>
      <c r="D152" s="75"/>
      <c r="E152" s="230"/>
      <c r="F152" s="76"/>
    </row>
    <row r="153" spans="2:6" ht="15">
      <c r="B153" s="78"/>
      <c r="C153" s="89"/>
      <c r="D153" s="75"/>
      <c r="E153" s="230"/>
      <c r="F153" s="76"/>
    </row>
    <row r="154" spans="2:6" ht="15">
      <c r="B154" s="78" t="s">
        <v>144</v>
      </c>
      <c r="C154" s="89"/>
      <c r="D154" s="75"/>
      <c r="E154" s="230"/>
      <c r="F154" s="76"/>
    </row>
    <row r="155" spans="2:6" ht="15">
      <c r="B155" s="78"/>
      <c r="C155" s="89"/>
      <c r="D155" s="75"/>
      <c r="E155" s="230"/>
      <c r="F155" s="76"/>
    </row>
    <row r="156" spans="1:8" s="93" customFormat="1" ht="14.25">
      <c r="A156" s="90"/>
      <c r="B156" s="91" t="s">
        <v>314</v>
      </c>
      <c r="C156" s="92"/>
      <c r="E156" s="231"/>
      <c r="F156" s="56"/>
      <c r="G156" s="94"/>
      <c r="H156" s="94"/>
    </row>
    <row r="157" spans="1:8" s="93" customFormat="1" ht="14.25">
      <c r="A157" s="95"/>
      <c r="B157" s="91" t="s">
        <v>224</v>
      </c>
      <c r="C157" s="92"/>
      <c r="E157" s="231"/>
      <c r="F157" s="56"/>
      <c r="G157" s="94"/>
      <c r="H157" s="94"/>
    </row>
    <row r="158" spans="1:8" s="93" customFormat="1" ht="14.25">
      <c r="A158" s="95"/>
      <c r="B158" s="91" t="s">
        <v>225</v>
      </c>
      <c r="C158" s="92"/>
      <c r="E158" s="231"/>
      <c r="F158" s="56"/>
      <c r="G158" s="94"/>
      <c r="H158" s="94"/>
    </row>
    <row r="159" spans="1:8" s="93" customFormat="1" ht="14.25">
      <c r="A159" s="95"/>
      <c r="B159" s="91" t="s">
        <v>227</v>
      </c>
      <c r="C159" s="92"/>
      <c r="E159" s="231"/>
      <c r="F159" s="56"/>
      <c r="G159" s="94"/>
      <c r="H159" s="94"/>
    </row>
    <row r="160" spans="1:8" s="93" customFormat="1" ht="14.25">
      <c r="A160" s="95"/>
      <c r="B160" s="91" t="s">
        <v>226</v>
      </c>
      <c r="C160" s="92"/>
      <c r="E160" s="231"/>
      <c r="F160" s="56"/>
      <c r="G160" s="94"/>
      <c r="H160" s="94"/>
    </row>
    <row r="161" spans="1:8" s="93" customFormat="1" ht="14.25">
      <c r="A161" s="95" t="s">
        <v>138</v>
      </c>
      <c r="B161" s="91" t="s">
        <v>228</v>
      </c>
      <c r="C161" s="92"/>
      <c r="E161" s="231"/>
      <c r="F161" s="56"/>
      <c r="G161" s="96"/>
      <c r="H161" s="96"/>
    </row>
    <row r="162" spans="1:8" s="93" customFormat="1" ht="14.25">
      <c r="A162" s="97"/>
      <c r="B162" s="98" t="s">
        <v>229</v>
      </c>
      <c r="C162" s="92"/>
      <c r="E162" s="231"/>
      <c r="F162" s="56"/>
      <c r="G162" s="94"/>
      <c r="H162" s="94"/>
    </row>
    <row r="163" spans="1:8" s="93" customFormat="1" ht="14.25">
      <c r="A163" s="95"/>
      <c r="B163" s="98"/>
      <c r="C163" s="92"/>
      <c r="E163" s="231"/>
      <c r="F163" s="56"/>
      <c r="G163" s="94"/>
      <c r="H163" s="94"/>
    </row>
    <row r="164" spans="2:6" ht="15">
      <c r="B164" s="78" t="s">
        <v>147</v>
      </c>
      <c r="C164" s="89"/>
      <c r="D164" s="75"/>
      <c r="E164" s="230"/>
      <c r="F164" s="76"/>
    </row>
    <row r="165" spans="1:6" ht="14.25">
      <c r="A165" s="45" t="s">
        <v>41</v>
      </c>
      <c r="B165" s="99" t="s">
        <v>148</v>
      </c>
      <c r="C165" s="60">
        <v>5</v>
      </c>
      <c r="D165" s="100" t="s">
        <v>36</v>
      </c>
      <c r="E165" s="230"/>
      <c r="F165" s="76">
        <f>E165*C165</f>
        <v>0</v>
      </c>
    </row>
    <row r="166" spans="2:6" ht="14.25">
      <c r="B166" s="101"/>
      <c r="D166" s="100"/>
      <c r="E166" s="230"/>
      <c r="F166" s="76">
        <f>E166*C166</f>
        <v>0</v>
      </c>
    </row>
    <row r="167" spans="1:6" ht="14.25">
      <c r="A167" s="45" t="s">
        <v>42</v>
      </c>
      <c r="B167" s="101" t="s">
        <v>149</v>
      </c>
      <c r="C167" s="60">
        <v>12</v>
      </c>
      <c r="D167" s="100" t="s">
        <v>36</v>
      </c>
      <c r="E167" s="230"/>
      <c r="F167" s="76">
        <f>E167*C167</f>
        <v>0</v>
      </c>
    </row>
    <row r="168" spans="2:6" ht="14.25">
      <c r="B168" s="77"/>
      <c r="C168" s="74"/>
      <c r="D168" s="75"/>
      <c r="E168" s="230"/>
      <c r="F168" s="76">
        <f aca="true" t="shared" si="0" ref="F168:F176">E168*C168</f>
        <v>0</v>
      </c>
    </row>
    <row r="169" spans="1:6" ht="14.25">
      <c r="A169" s="45" t="s">
        <v>43</v>
      </c>
      <c r="B169" s="77" t="s">
        <v>150</v>
      </c>
      <c r="C169" s="102">
        <v>4</v>
      </c>
      <c r="D169" s="100" t="s">
        <v>36</v>
      </c>
      <c r="E169" s="230"/>
      <c r="F169" s="76">
        <f t="shared" si="0"/>
        <v>0</v>
      </c>
    </row>
    <row r="170" spans="2:6" ht="14.25">
      <c r="B170" s="42"/>
      <c r="C170" s="102"/>
      <c r="D170" s="77"/>
      <c r="E170" s="230"/>
      <c r="F170" s="76"/>
    </row>
    <row r="171" spans="1:6" ht="14.25">
      <c r="A171" s="45" t="s">
        <v>44</v>
      </c>
      <c r="B171" s="77" t="s">
        <v>199</v>
      </c>
      <c r="C171" s="102"/>
      <c r="D171" s="77"/>
      <c r="E171" s="230"/>
      <c r="F171" s="76"/>
    </row>
    <row r="172" spans="2:6" ht="14.25">
      <c r="B172" s="77" t="s">
        <v>146</v>
      </c>
      <c r="C172" s="102">
        <v>4</v>
      </c>
      <c r="D172" s="100" t="s">
        <v>36</v>
      </c>
      <c r="E172" s="230"/>
      <c r="F172" s="76">
        <f t="shared" si="0"/>
        <v>0</v>
      </c>
    </row>
    <row r="173" spans="2:6" ht="14.25">
      <c r="B173" s="77"/>
      <c r="C173" s="102"/>
      <c r="D173" s="77"/>
      <c r="E173" s="230"/>
      <c r="F173" s="76" t="s">
        <v>138</v>
      </c>
    </row>
    <row r="174" spans="1:6" ht="14.25">
      <c r="A174" s="45" t="s">
        <v>45</v>
      </c>
      <c r="B174" s="77" t="s">
        <v>194</v>
      </c>
      <c r="C174" s="89">
        <v>2</v>
      </c>
      <c r="D174" s="100" t="s">
        <v>36</v>
      </c>
      <c r="E174" s="230"/>
      <c r="F174" s="76">
        <f t="shared" si="0"/>
        <v>0</v>
      </c>
    </row>
    <row r="175" spans="2:6" ht="14.25">
      <c r="B175" s="101"/>
      <c r="C175" s="74"/>
      <c r="D175" s="75"/>
      <c r="E175" s="230"/>
      <c r="F175" s="76" t="s">
        <v>138</v>
      </c>
    </row>
    <row r="176" spans="1:6" ht="14.25">
      <c r="A176" s="45" t="s">
        <v>46</v>
      </c>
      <c r="B176" s="77" t="s">
        <v>196</v>
      </c>
      <c r="C176" s="80">
        <v>2</v>
      </c>
      <c r="D176" s="100" t="s">
        <v>36</v>
      </c>
      <c r="E176" s="230"/>
      <c r="F176" s="76">
        <f t="shared" si="0"/>
        <v>0</v>
      </c>
    </row>
    <row r="177" spans="2:6" ht="15">
      <c r="B177" s="103"/>
      <c r="C177" s="104"/>
      <c r="D177" s="75"/>
      <c r="E177" s="230"/>
      <c r="F177" s="76" t="s">
        <v>138</v>
      </c>
    </row>
    <row r="178" spans="2:6" ht="15">
      <c r="B178" s="103"/>
      <c r="C178" s="104"/>
      <c r="D178" s="75"/>
      <c r="E178" s="230"/>
      <c r="F178" s="76"/>
    </row>
    <row r="179" spans="2:6" ht="14.25">
      <c r="B179" s="101"/>
      <c r="C179" s="104"/>
      <c r="D179" s="75"/>
      <c r="E179" s="230"/>
      <c r="F179" s="76"/>
    </row>
    <row r="180" spans="2:6" ht="14.25">
      <c r="B180" s="101"/>
      <c r="C180" s="104"/>
      <c r="D180" s="75"/>
      <c r="E180" s="230"/>
      <c r="F180" s="76"/>
    </row>
    <row r="181" spans="2:6" ht="14.25">
      <c r="B181" s="101"/>
      <c r="C181" s="104"/>
      <c r="D181" s="75"/>
      <c r="E181" s="230"/>
      <c r="F181" s="76"/>
    </row>
    <row r="182" spans="2:6" ht="14.25">
      <c r="B182" s="77"/>
      <c r="C182" s="80"/>
      <c r="D182" s="75"/>
      <c r="E182" s="230"/>
      <c r="F182" s="76"/>
    </row>
    <row r="183" spans="2:6" ht="14.25">
      <c r="B183" s="77"/>
      <c r="C183" s="80"/>
      <c r="D183" s="75"/>
      <c r="E183" s="230"/>
      <c r="F183" s="76"/>
    </row>
    <row r="184" spans="2:6" ht="14.25">
      <c r="B184" s="77"/>
      <c r="C184" s="80"/>
      <c r="D184" s="75"/>
      <c r="E184" s="230"/>
      <c r="F184" s="76"/>
    </row>
    <row r="185" spans="2:6" ht="14.25">
      <c r="B185" s="42"/>
      <c r="C185" s="80"/>
      <c r="D185" s="75"/>
      <c r="E185" s="230"/>
      <c r="F185" s="76"/>
    </row>
    <row r="186" spans="2:6" ht="14.25">
      <c r="B186" s="42"/>
      <c r="C186" s="80"/>
      <c r="D186" s="75"/>
      <c r="E186" s="230"/>
      <c r="F186" s="76"/>
    </row>
    <row r="187" spans="2:6" ht="14.25">
      <c r="B187" s="42"/>
      <c r="C187" s="80"/>
      <c r="D187" s="75"/>
      <c r="E187" s="230"/>
      <c r="F187" s="76"/>
    </row>
    <row r="188" spans="2:6" ht="14.25">
      <c r="B188" s="42"/>
      <c r="C188" s="80"/>
      <c r="D188" s="75"/>
      <c r="E188" s="230"/>
      <c r="F188" s="76"/>
    </row>
    <row r="189" spans="2:6" ht="14.25">
      <c r="B189" s="42"/>
      <c r="C189" s="80"/>
      <c r="D189" s="75"/>
      <c r="E189" s="230"/>
      <c r="F189" s="76"/>
    </row>
    <row r="190" spans="2:6" ht="14.25">
      <c r="B190" s="42"/>
      <c r="C190" s="80"/>
      <c r="D190" s="75"/>
      <c r="E190" s="230"/>
      <c r="F190" s="76"/>
    </row>
    <row r="191" spans="2:6" ht="14.25">
      <c r="B191" s="77"/>
      <c r="C191" s="80"/>
      <c r="D191" s="75"/>
      <c r="E191" s="230"/>
      <c r="F191" s="76"/>
    </row>
    <row r="192" spans="2:6" ht="14.25">
      <c r="B192" s="77"/>
      <c r="C192" s="80"/>
      <c r="D192" s="75"/>
      <c r="E192" s="230"/>
      <c r="F192" s="76"/>
    </row>
    <row r="193" spans="2:6" ht="14.25">
      <c r="B193" s="77"/>
      <c r="C193" s="102"/>
      <c r="D193" s="77"/>
      <c r="E193" s="230"/>
      <c r="F193" s="76"/>
    </row>
    <row r="194" spans="2:6" ht="14.25">
      <c r="B194" s="77"/>
      <c r="C194" s="74"/>
      <c r="D194" s="75"/>
      <c r="E194" s="230"/>
      <c r="F194" s="76"/>
    </row>
    <row r="195" spans="2:6" ht="14.25">
      <c r="B195" s="77"/>
      <c r="C195" s="74"/>
      <c r="D195" s="75"/>
      <c r="E195" s="230"/>
      <c r="F195" s="76"/>
    </row>
    <row r="196" spans="2:6" ht="14.25">
      <c r="B196" s="77"/>
      <c r="C196" s="74"/>
      <c r="D196" s="75"/>
      <c r="E196" s="230"/>
      <c r="F196" s="76"/>
    </row>
    <row r="197" spans="2:6" ht="14.25">
      <c r="B197" s="77"/>
      <c r="C197" s="74"/>
      <c r="D197" s="75"/>
      <c r="E197" s="230"/>
      <c r="F197" s="76"/>
    </row>
    <row r="198" spans="2:6" ht="14.25">
      <c r="B198" s="77"/>
      <c r="C198" s="74"/>
      <c r="D198" s="75"/>
      <c r="E198" s="230"/>
      <c r="F198" s="76"/>
    </row>
    <row r="199" spans="2:6" ht="14.25">
      <c r="B199" s="77"/>
      <c r="C199" s="74"/>
      <c r="D199" s="75"/>
      <c r="E199" s="230"/>
      <c r="F199" s="76"/>
    </row>
    <row r="200" spans="2:6" ht="15">
      <c r="B200" s="86" t="s">
        <v>138</v>
      </c>
      <c r="C200" s="74"/>
      <c r="D200" s="75"/>
      <c r="E200" s="230"/>
      <c r="F200" s="105"/>
    </row>
    <row r="201" spans="2:6" ht="15.75" thickBot="1">
      <c r="B201" s="86" t="s">
        <v>139</v>
      </c>
      <c r="C201" s="74"/>
      <c r="D201" s="75"/>
      <c r="E201" s="230"/>
      <c r="F201" s="106">
        <f>SUM(F164:F200)</f>
        <v>0</v>
      </c>
    </row>
    <row r="202" spans="3:5" ht="15" thickTop="1">
      <c r="C202" s="69"/>
      <c r="D202" s="70"/>
      <c r="E202" s="229"/>
    </row>
    <row r="203" spans="3:5" ht="14.25">
      <c r="C203" s="69"/>
      <c r="D203" s="70"/>
      <c r="E203" s="229"/>
    </row>
    <row r="204" spans="3:5" ht="14.25">
      <c r="C204" s="69"/>
      <c r="D204" s="70"/>
      <c r="E204" s="229"/>
    </row>
    <row r="205" spans="3:5" ht="14.25">
      <c r="C205" s="69"/>
      <c r="D205" s="70"/>
      <c r="E205" s="229"/>
    </row>
    <row r="206" spans="2:5" ht="15">
      <c r="B206" s="107" t="s">
        <v>151</v>
      </c>
      <c r="C206" s="69"/>
      <c r="D206" s="70"/>
      <c r="E206" s="229"/>
    </row>
    <row r="207" spans="3:5" ht="14.25">
      <c r="C207" s="69"/>
      <c r="D207" s="70"/>
      <c r="E207" s="229"/>
    </row>
    <row r="208" spans="1:8" ht="15">
      <c r="A208" s="95"/>
      <c r="B208" s="108"/>
      <c r="C208" s="92"/>
      <c r="D208" s="77"/>
      <c r="E208" s="232"/>
      <c r="F208" s="56"/>
      <c r="G208" s="110"/>
      <c r="H208" s="111"/>
    </row>
    <row r="209" spans="1:8" s="116" customFormat="1" ht="242.25">
      <c r="A209" s="112" t="s">
        <v>41</v>
      </c>
      <c r="B209" s="113" t="s">
        <v>297</v>
      </c>
      <c r="C209" s="69">
        <v>1</v>
      </c>
      <c r="D209" s="70" t="s">
        <v>29</v>
      </c>
      <c r="E209" s="229"/>
      <c r="F209" s="50">
        <f>E209*C209</f>
        <v>0</v>
      </c>
      <c r="G209" s="114"/>
      <c r="H209" s="115"/>
    </row>
    <row r="210" spans="2:5" ht="14.25">
      <c r="B210" s="117"/>
      <c r="C210" s="69"/>
      <c r="D210" s="70"/>
      <c r="E210" s="229"/>
    </row>
    <row r="211" spans="1:6" ht="42.75">
      <c r="A211" s="45" t="s">
        <v>42</v>
      </c>
      <c r="B211" s="118" t="s">
        <v>200</v>
      </c>
      <c r="C211" s="69">
        <v>10</v>
      </c>
      <c r="D211" s="70" t="s">
        <v>29</v>
      </c>
      <c r="E211" s="229"/>
      <c r="F211" s="50">
        <f>E211*C211</f>
        <v>0</v>
      </c>
    </row>
    <row r="212" spans="2:5" ht="14.25">
      <c r="B212" s="119"/>
      <c r="C212" s="69"/>
      <c r="D212" s="70"/>
      <c r="E212" s="229"/>
    </row>
    <row r="213" spans="1:6" ht="15">
      <c r="A213" s="95" t="s">
        <v>43</v>
      </c>
      <c r="B213" s="93" t="s">
        <v>290</v>
      </c>
      <c r="C213" s="109"/>
      <c r="D213" s="84"/>
      <c r="E213" s="233"/>
      <c r="F213" s="120"/>
    </row>
    <row r="214" spans="1:6" ht="14.25">
      <c r="A214" s="95"/>
      <c r="B214" s="93" t="s">
        <v>230</v>
      </c>
      <c r="C214" s="109"/>
      <c r="D214" s="84" t="s">
        <v>231</v>
      </c>
      <c r="E214" s="234"/>
      <c r="F214" s="122">
        <f>E214</f>
        <v>0</v>
      </c>
    </row>
    <row r="215" spans="2:5" ht="14.25">
      <c r="B215" s="123"/>
      <c r="C215" s="69"/>
      <c r="D215" s="70"/>
      <c r="E215" s="229"/>
    </row>
    <row r="216" spans="2:5" ht="14.25">
      <c r="B216" s="123"/>
      <c r="C216" s="69"/>
      <c r="D216" s="70"/>
      <c r="E216" s="229"/>
    </row>
    <row r="217" spans="2:5" ht="14.25">
      <c r="B217" s="123"/>
      <c r="C217" s="69"/>
      <c r="D217" s="70"/>
      <c r="E217" s="229"/>
    </row>
    <row r="218" spans="2:5" ht="14.25">
      <c r="B218" s="123"/>
      <c r="C218" s="69"/>
      <c r="D218" s="70"/>
      <c r="E218" s="229"/>
    </row>
    <row r="219" spans="2:5" ht="14.25">
      <c r="B219" s="123"/>
      <c r="C219" s="69"/>
      <c r="D219" s="70"/>
      <c r="E219" s="229"/>
    </row>
    <row r="220" spans="2:5" ht="14.25">
      <c r="B220" s="123"/>
      <c r="C220" s="69"/>
      <c r="D220" s="70"/>
      <c r="E220" s="229"/>
    </row>
    <row r="221" spans="2:5" ht="14.25">
      <c r="B221" s="123"/>
      <c r="C221" s="69"/>
      <c r="D221" s="70"/>
      <c r="E221" s="229"/>
    </row>
    <row r="222" spans="2:5" ht="14.25">
      <c r="B222" s="123"/>
      <c r="C222" s="69"/>
      <c r="D222" s="70"/>
      <c r="E222" s="229"/>
    </row>
    <row r="223" spans="2:5" ht="14.25">
      <c r="B223" s="123"/>
      <c r="C223" s="69"/>
      <c r="D223" s="70"/>
      <c r="E223" s="229"/>
    </row>
    <row r="224" spans="2:5" ht="14.25">
      <c r="B224" s="123"/>
      <c r="C224" s="69"/>
      <c r="D224" s="70"/>
      <c r="E224" s="229"/>
    </row>
    <row r="225" spans="2:5" ht="14.25">
      <c r="B225" s="123"/>
      <c r="C225" s="69"/>
      <c r="D225" s="70"/>
      <c r="E225" s="229"/>
    </row>
    <row r="226" spans="2:5" ht="14.25">
      <c r="B226" s="123"/>
      <c r="C226" s="69"/>
      <c r="D226" s="70"/>
      <c r="E226" s="229"/>
    </row>
    <row r="227" spans="2:5" ht="14.25">
      <c r="B227" s="123"/>
      <c r="C227" s="69"/>
      <c r="D227" s="70"/>
      <c r="E227" s="229"/>
    </row>
    <row r="228" spans="2:5" ht="14.25">
      <c r="B228" s="123"/>
      <c r="C228" s="69"/>
      <c r="D228" s="70"/>
      <c r="E228" s="229"/>
    </row>
    <row r="229" spans="2:5" ht="14.25">
      <c r="B229" s="123"/>
      <c r="C229" s="69"/>
      <c r="D229" s="70"/>
      <c r="E229" s="229"/>
    </row>
    <row r="230" spans="2:5" ht="14.25">
      <c r="B230" s="123"/>
      <c r="C230" s="69"/>
      <c r="D230" s="70"/>
      <c r="E230" s="229"/>
    </row>
    <row r="231" spans="2:5" ht="15">
      <c r="B231" s="124" t="s">
        <v>156</v>
      </c>
      <c r="C231" s="69"/>
      <c r="D231" s="70"/>
      <c r="E231" s="229"/>
    </row>
    <row r="232" spans="2:6" ht="14.25">
      <c r="B232" s="125" t="s">
        <v>157</v>
      </c>
      <c r="C232" s="69"/>
      <c r="D232" s="70"/>
      <c r="E232" s="229"/>
      <c r="F232" s="130">
        <f>SUM(F207:F231)</f>
        <v>0</v>
      </c>
    </row>
    <row r="233" spans="3:5" ht="14.25">
      <c r="C233" s="69"/>
      <c r="D233" s="70"/>
      <c r="E233" s="229"/>
    </row>
    <row r="234" spans="3:5" ht="14.25">
      <c r="C234" s="69"/>
      <c r="D234" s="70"/>
      <c r="E234" s="229"/>
    </row>
    <row r="235" spans="3:5" ht="14.25">
      <c r="C235" s="69"/>
      <c r="D235" s="70"/>
      <c r="E235" s="229"/>
    </row>
    <row r="236" spans="3:5" ht="14.25">
      <c r="C236" s="69"/>
      <c r="D236" s="70"/>
      <c r="E236" s="229"/>
    </row>
    <row r="237" spans="3:5" ht="14.25">
      <c r="C237" s="69"/>
      <c r="D237" s="70"/>
      <c r="E237" s="229"/>
    </row>
    <row r="238" spans="3:5" ht="14.25">
      <c r="C238" s="69"/>
      <c r="D238" s="70"/>
      <c r="E238" s="229"/>
    </row>
    <row r="239" spans="2:5" ht="15">
      <c r="B239" s="61" t="s">
        <v>18</v>
      </c>
      <c r="C239" s="62"/>
      <c r="D239" s="63"/>
      <c r="E239" s="229"/>
    </row>
    <row r="240" spans="3:5" ht="14.25">
      <c r="C240" s="62"/>
      <c r="D240" s="63"/>
      <c r="E240" s="229"/>
    </row>
    <row r="241" spans="2:5" ht="15">
      <c r="B241" s="51" t="s">
        <v>26</v>
      </c>
      <c r="C241" s="62"/>
      <c r="D241" s="63"/>
      <c r="E241" s="229"/>
    </row>
    <row r="242" spans="2:5" ht="15">
      <c r="B242" s="61"/>
      <c r="C242" s="62"/>
      <c r="D242" s="63"/>
      <c r="E242" s="229"/>
    </row>
    <row r="243" spans="2:5" ht="15">
      <c r="B243" s="61" t="s">
        <v>0</v>
      </c>
      <c r="C243" s="62"/>
      <c r="D243" s="63"/>
      <c r="E243" s="229"/>
    </row>
    <row r="244" spans="2:5" ht="15">
      <c r="B244" s="61" t="s">
        <v>1</v>
      </c>
      <c r="C244" s="62"/>
      <c r="D244" s="63"/>
      <c r="E244" s="229"/>
    </row>
    <row r="245" spans="3:5" ht="14.25">
      <c r="C245" s="62"/>
      <c r="D245" s="63"/>
      <c r="E245" s="229"/>
    </row>
    <row r="246" spans="1:6" ht="14.25">
      <c r="A246" s="126"/>
      <c r="B246" s="127" t="s">
        <v>216</v>
      </c>
      <c r="C246" s="128"/>
      <c r="D246" s="129"/>
      <c r="E246" s="235"/>
      <c r="F246" s="130"/>
    </row>
    <row r="247" spans="1:6" ht="14.25">
      <c r="A247" s="126"/>
      <c r="B247" s="127" t="s">
        <v>217</v>
      </c>
      <c r="C247" s="128"/>
      <c r="D247" s="129"/>
      <c r="E247" s="235"/>
      <c r="F247" s="130"/>
    </row>
    <row r="248" spans="1:6" ht="14.25">
      <c r="A248" s="131"/>
      <c r="B248" s="127" t="s">
        <v>233</v>
      </c>
      <c r="C248" s="132"/>
      <c r="D248" s="133"/>
      <c r="E248" s="235"/>
      <c r="F248" s="130"/>
    </row>
    <row r="249" spans="1:256" ht="14.25">
      <c r="A249" s="131"/>
      <c r="B249" s="127" t="s">
        <v>232</v>
      </c>
      <c r="C249" s="134"/>
      <c r="D249" s="127"/>
      <c r="E249" s="236"/>
      <c r="F249" s="135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  <c r="X249" s="136"/>
      <c r="Y249" s="136"/>
      <c r="Z249" s="136"/>
      <c r="AA249" s="136"/>
      <c r="AB249" s="136"/>
      <c r="AC249" s="136"/>
      <c r="AD249" s="136"/>
      <c r="AE249" s="136"/>
      <c r="AF249" s="136"/>
      <c r="AG249" s="136"/>
      <c r="AH249" s="136"/>
      <c r="AI249" s="136"/>
      <c r="AJ249" s="136"/>
      <c r="AK249" s="136"/>
      <c r="AL249" s="136"/>
      <c r="AM249" s="136"/>
      <c r="AN249" s="136"/>
      <c r="AO249" s="136"/>
      <c r="AP249" s="136"/>
      <c r="AQ249" s="136"/>
      <c r="AR249" s="136"/>
      <c r="AS249" s="136"/>
      <c r="AT249" s="136"/>
      <c r="AU249" s="136"/>
      <c r="AV249" s="136"/>
      <c r="AW249" s="136"/>
      <c r="AX249" s="136"/>
      <c r="AY249" s="136"/>
      <c r="AZ249" s="136"/>
      <c r="BA249" s="136"/>
      <c r="BB249" s="136"/>
      <c r="BC249" s="136"/>
      <c r="BD249" s="136"/>
      <c r="BE249" s="136"/>
      <c r="BF249" s="136"/>
      <c r="BG249" s="136"/>
      <c r="BH249" s="136"/>
      <c r="BI249" s="136"/>
      <c r="BJ249" s="136"/>
      <c r="BK249" s="136"/>
      <c r="BL249" s="136"/>
      <c r="BM249" s="136"/>
      <c r="BN249" s="136"/>
      <c r="BO249" s="136"/>
      <c r="BP249" s="136"/>
      <c r="BQ249" s="136"/>
      <c r="BR249" s="136"/>
      <c r="BS249" s="136"/>
      <c r="BT249" s="136"/>
      <c r="BU249" s="136"/>
      <c r="BV249" s="136"/>
      <c r="BW249" s="136"/>
      <c r="BX249" s="136"/>
      <c r="BY249" s="136"/>
      <c r="BZ249" s="136"/>
      <c r="CA249" s="136"/>
      <c r="CB249" s="136"/>
      <c r="CC249" s="136"/>
      <c r="CD249" s="136"/>
      <c r="CE249" s="136"/>
      <c r="CF249" s="136"/>
      <c r="CG249" s="136"/>
      <c r="CH249" s="136"/>
      <c r="CI249" s="136"/>
      <c r="CJ249" s="136"/>
      <c r="CK249" s="136"/>
      <c r="CL249" s="136"/>
      <c r="CM249" s="136"/>
      <c r="CN249" s="136"/>
      <c r="CO249" s="136"/>
      <c r="CP249" s="136"/>
      <c r="CQ249" s="136"/>
      <c r="CR249" s="136"/>
      <c r="CS249" s="136"/>
      <c r="CT249" s="136"/>
      <c r="CU249" s="136"/>
      <c r="CV249" s="136"/>
      <c r="CW249" s="136"/>
      <c r="CX249" s="136"/>
      <c r="CY249" s="136"/>
      <c r="CZ249" s="136"/>
      <c r="DA249" s="136"/>
      <c r="DB249" s="136"/>
      <c r="DC249" s="136"/>
      <c r="DD249" s="136"/>
      <c r="DE249" s="136"/>
      <c r="DF249" s="136"/>
      <c r="DG249" s="136"/>
      <c r="DH249" s="136"/>
      <c r="DI249" s="136"/>
      <c r="DJ249" s="136"/>
      <c r="DK249" s="136"/>
      <c r="DL249" s="136"/>
      <c r="DM249" s="136"/>
      <c r="DN249" s="136"/>
      <c r="DO249" s="136"/>
      <c r="DP249" s="136"/>
      <c r="DQ249" s="136"/>
      <c r="DR249" s="136"/>
      <c r="DS249" s="136"/>
      <c r="DT249" s="136"/>
      <c r="DU249" s="136"/>
      <c r="DV249" s="136"/>
      <c r="DW249" s="136"/>
      <c r="DX249" s="136"/>
      <c r="DY249" s="136"/>
      <c r="DZ249" s="136"/>
      <c r="EA249" s="136"/>
      <c r="EB249" s="136"/>
      <c r="EC249" s="136"/>
      <c r="ED249" s="136"/>
      <c r="EE249" s="136"/>
      <c r="EF249" s="136"/>
      <c r="EG249" s="136"/>
      <c r="EH249" s="136"/>
      <c r="EI249" s="136"/>
      <c r="EJ249" s="136"/>
      <c r="EK249" s="136"/>
      <c r="EL249" s="136"/>
      <c r="EM249" s="136"/>
      <c r="EN249" s="136"/>
      <c r="EO249" s="136"/>
      <c r="EP249" s="136"/>
      <c r="EQ249" s="136"/>
      <c r="ER249" s="136"/>
      <c r="ES249" s="136"/>
      <c r="ET249" s="136"/>
      <c r="EU249" s="136"/>
      <c r="EV249" s="136"/>
      <c r="EW249" s="136"/>
      <c r="EX249" s="136"/>
      <c r="EY249" s="136"/>
      <c r="EZ249" s="136"/>
      <c r="FA249" s="136"/>
      <c r="FB249" s="136"/>
      <c r="FC249" s="136"/>
      <c r="FD249" s="136"/>
      <c r="FE249" s="136"/>
      <c r="FF249" s="136"/>
      <c r="FG249" s="136"/>
      <c r="FH249" s="136"/>
      <c r="FI249" s="136"/>
      <c r="FJ249" s="136"/>
      <c r="FK249" s="136"/>
      <c r="FL249" s="136"/>
      <c r="FM249" s="136"/>
      <c r="FN249" s="136"/>
      <c r="FO249" s="136"/>
      <c r="FP249" s="136"/>
      <c r="FQ249" s="136"/>
      <c r="FR249" s="136"/>
      <c r="FS249" s="136"/>
      <c r="FT249" s="136"/>
      <c r="FU249" s="136"/>
      <c r="FV249" s="136"/>
      <c r="FW249" s="136"/>
      <c r="FX249" s="136"/>
      <c r="FY249" s="136"/>
      <c r="FZ249" s="136"/>
      <c r="GA249" s="136"/>
      <c r="GB249" s="136"/>
      <c r="GC249" s="136"/>
      <c r="GD249" s="136"/>
      <c r="GE249" s="136"/>
      <c r="GF249" s="136"/>
      <c r="GG249" s="136"/>
      <c r="GH249" s="136"/>
      <c r="GI249" s="136"/>
      <c r="GJ249" s="136"/>
      <c r="GK249" s="136"/>
      <c r="GL249" s="136"/>
      <c r="GM249" s="136"/>
      <c r="GN249" s="136"/>
      <c r="GO249" s="136"/>
      <c r="GP249" s="136"/>
      <c r="GQ249" s="136"/>
      <c r="GR249" s="136"/>
      <c r="GS249" s="136"/>
      <c r="GT249" s="136"/>
      <c r="GU249" s="136"/>
      <c r="GV249" s="136"/>
      <c r="GW249" s="136"/>
      <c r="GX249" s="136"/>
      <c r="GY249" s="136"/>
      <c r="GZ249" s="136"/>
      <c r="HA249" s="136"/>
      <c r="HB249" s="136"/>
      <c r="HC249" s="136"/>
      <c r="HD249" s="136"/>
      <c r="HE249" s="136"/>
      <c r="HF249" s="136"/>
      <c r="HG249" s="136"/>
      <c r="HH249" s="136"/>
      <c r="HI249" s="136"/>
      <c r="HJ249" s="136"/>
      <c r="HK249" s="136"/>
      <c r="HL249" s="136"/>
      <c r="HM249" s="136"/>
      <c r="HN249" s="136"/>
      <c r="HO249" s="136"/>
      <c r="HP249" s="136"/>
      <c r="HQ249" s="136"/>
      <c r="HR249" s="136"/>
      <c r="HS249" s="136"/>
      <c r="HT249" s="136"/>
      <c r="HU249" s="136"/>
      <c r="HV249" s="136"/>
      <c r="HW249" s="136"/>
      <c r="HX249" s="136"/>
      <c r="HY249" s="136"/>
      <c r="HZ249" s="136"/>
      <c r="IA249" s="136"/>
      <c r="IB249" s="136"/>
      <c r="IC249" s="136"/>
      <c r="ID249" s="136"/>
      <c r="IE249" s="136"/>
      <c r="IF249" s="136"/>
      <c r="IG249" s="136"/>
      <c r="IH249" s="136"/>
      <c r="II249" s="136"/>
      <c r="IJ249" s="136"/>
      <c r="IK249" s="136"/>
      <c r="IL249" s="136"/>
      <c r="IM249" s="136"/>
      <c r="IN249" s="136"/>
      <c r="IO249" s="136"/>
      <c r="IP249" s="136"/>
      <c r="IQ249" s="136"/>
      <c r="IR249" s="136"/>
      <c r="IS249" s="136"/>
      <c r="IT249" s="136"/>
      <c r="IU249" s="136"/>
      <c r="IV249" s="136"/>
    </row>
    <row r="250" spans="1:256" ht="14.25">
      <c r="A250" s="131"/>
      <c r="B250" s="127"/>
      <c r="C250" s="134"/>
      <c r="D250" s="127"/>
      <c r="E250" s="236"/>
      <c r="F250" s="135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  <c r="X250" s="136"/>
      <c r="Y250" s="136"/>
      <c r="Z250" s="136"/>
      <c r="AA250" s="136"/>
      <c r="AB250" s="136"/>
      <c r="AC250" s="136"/>
      <c r="AD250" s="136"/>
      <c r="AE250" s="136"/>
      <c r="AF250" s="136"/>
      <c r="AG250" s="136"/>
      <c r="AH250" s="136"/>
      <c r="AI250" s="136"/>
      <c r="AJ250" s="136"/>
      <c r="AK250" s="136"/>
      <c r="AL250" s="136"/>
      <c r="AM250" s="136"/>
      <c r="AN250" s="136"/>
      <c r="AO250" s="136"/>
      <c r="AP250" s="136"/>
      <c r="AQ250" s="136"/>
      <c r="AR250" s="136"/>
      <c r="AS250" s="136"/>
      <c r="AT250" s="136"/>
      <c r="AU250" s="136"/>
      <c r="AV250" s="136"/>
      <c r="AW250" s="136"/>
      <c r="AX250" s="136"/>
      <c r="AY250" s="136"/>
      <c r="AZ250" s="136"/>
      <c r="BA250" s="136"/>
      <c r="BB250" s="136"/>
      <c r="BC250" s="136"/>
      <c r="BD250" s="136"/>
      <c r="BE250" s="136"/>
      <c r="BF250" s="136"/>
      <c r="BG250" s="136"/>
      <c r="BH250" s="136"/>
      <c r="BI250" s="136"/>
      <c r="BJ250" s="136"/>
      <c r="BK250" s="136"/>
      <c r="BL250" s="136"/>
      <c r="BM250" s="136"/>
      <c r="BN250" s="136"/>
      <c r="BO250" s="136"/>
      <c r="BP250" s="136"/>
      <c r="BQ250" s="136"/>
      <c r="BR250" s="136"/>
      <c r="BS250" s="136"/>
      <c r="BT250" s="136"/>
      <c r="BU250" s="136"/>
      <c r="BV250" s="136"/>
      <c r="BW250" s="136"/>
      <c r="BX250" s="136"/>
      <c r="BY250" s="136"/>
      <c r="BZ250" s="136"/>
      <c r="CA250" s="136"/>
      <c r="CB250" s="136"/>
      <c r="CC250" s="136"/>
      <c r="CD250" s="136"/>
      <c r="CE250" s="136"/>
      <c r="CF250" s="136"/>
      <c r="CG250" s="136"/>
      <c r="CH250" s="136"/>
      <c r="CI250" s="136"/>
      <c r="CJ250" s="136"/>
      <c r="CK250" s="136"/>
      <c r="CL250" s="136"/>
      <c r="CM250" s="136"/>
      <c r="CN250" s="136"/>
      <c r="CO250" s="136"/>
      <c r="CP250" s="136"/>
      <c r="CQ250" s="136"/>
      <c r="CR250" s="136"/>
      <c r="CS250" s="136"/>
      <c r="CT250" s="136"/>
      <c r="CU250" s="136"/>
      <c r="CV250" s="136"/>
      <c r="CW250" s="136"/>
      <c r="CX250" s="136"/>
      <c r="CY250" s="136"/>
      <c r="CZ250" s="136"/>
      <c r="DA250" s="136"/>
      <c r="DB250" s="136"/>
      <c r="DC250" s="136"/>
      <c r="DD250" s="136"/>
      <c r="DE250" s="136"/>
      <c r="DF250" s="136"/>
      <c r="DG250" s="136"/>
      <c r="DH250" s="136"/>
      <c r="DI250" s="136"/>
      <c r="DJ250" s="136"/>
      <c r="DK250" s="136"/>
      <c r="DL250" s="136"/>
      <c r="DM250" s="136"/>
      <c r="DN250" s="136"/>
      <c r="DO250" s="136"/>
      <c r="DP250" s="136"/>
      <c r="DQ250" s="136"/>
      <c r="DR250" s="136"/>
      <c r="DS250" s="136"/>
      <c r="DT250" s="136"/>
      <c r="DU250" s="136"/>
      <c r="DV250" s="136"/>
      <c r="DW250" s="136"/>
      <c r="DX250" s="136"/>
      <c r="DY250" s="136"/>
      <c r="DZ250" s="136"/>
      <c r="EA250" s="136"/>
      <c r="EB250" s="136"/>
      <c r="EC250" s="136"/>
      <c r="ED250" s="136"/>
      <c r="EE250" s="136"/>
      <c r="EF250" s="136"/>
      <c r="EG250" s="136"/>
      <c r="EH250" s="136"/>
      <c r="EI250" s="136"/>
      <c r="EJ250" s="136"/>
      <c r="EK250" s="136"/>
      <c r="EL250" s="136"/>
      <c r="EM250" s="136"/>
      <c r="EN250" s="136"/>
      <c r="EO250" s="136"/>
      <c r="EP250" s="136"/>
      <c r="EQ250" s="136"/>
      <c r="ER250" s="136"/>
      <c r="ES250" s="136"/>
      <c r="ET250" s="136"/>
      <c r="EU250" s="136"/>
      <c r="EV250" s="136"/>
      <c r="EW250" s="136"/>
      <c r="EX250" s="136"/>
      <c r="EY250" s="136"/>
      <c r="EZ250" s="136"/>
      <c r="FA250" s="136"/>
      <c r="FB250" s="136"/>
      <c r="FC250" s="136"/>
      <c r="FD250" s="136"/>
      <c r="FE250" s="136"/>
      <c r="FF250" s="136"/>
      <c r="FG250" s="136"/>
      <c r="FH250" s="136"/>
      <c r="FI250" s="136"/>
      <c r="FJ250" s="136"/>
      <c r="FK250" s="136"/>
      <c r="FL250" s="136"/>
      <c r="FM250" s="136"/>
      <c r="FN250" s="136"/>
      <c r="FO250" s="136"/>
      <c r="FP250" s="136"/>
      <c r="FQ250" s="136"/>
      <c r="FR250" s="136"/>
      <c r="FS250" s="136"/>
      <c r="FT250" s="136"/>
      <c r="FU250" s="136"/>
      <c r="FV250" s="136"/>
      <c r="FW250" s="136"/>
      <c r="FX250" s="136"/>
      <c r="FY250" s="136"/>
      <c r="FZ250" s="136"/>
      <c r="GA250" s="136"/>
      <c r="GB250" s="136"/>
      <c r="GC250" s="136"/>
      <c r="GD250" s="136"/>
      <c r="GE250" s="136"/>
      <c r="GF250" s="136"/>
      <c r="GG250" s="136"/>
      <c r="GH250" s="136"/>
      <c r="GI250" s="136"/>
      <c r="GJ250" s="136"/>
      <c r="GK250" s="136"/>
      <c r="GL250" s="136"/>
      <c r="GM250" s="136"/>
      <c r="GN250" s="136"/>
      <c r="GO250" s="136"/>
      <c r="GP250" s="136"/>
      <c r="GQ250" s="136"/>
      <c r="GR250" s="136"/>
      <c r="GS250" s="136"/>
      <c r="GT250" s="136"/>
      <c r="GU250" s="136"/>
      <c r="GV250" s="136"/>
      <c r="GW250" s="136"/>
      <c r="GX250" s="136"/>
      <c r="GY250" s="136"/>
      <c r="GZ250" s="136"/>
      <c r="HA250" s="136"/>
      <c r="HB250" s="136"/>
      <c r="HC250" s="136"/>
      <c r="HD250" s="136"/>
      <c r="HE250" s="136"/>
      <c r="HF250" s="136"/>
      <c r="HG250" s="136"/>
      <c r="HH250" s="136"/>
      <c r="HI250" s="136"/>
      <c r="HJ250" s="136"/>
      <c r="HK250" s="136"/>
      <c r="HL250" s="136"/>
      <c r="HM250" s="136"/>
      <c r="HN250" s="136"/>
      <c r="HO250" s="136"/>
      <c r="HP250" s="136"/>
      <c r="HQ250" s="136"/>
      <c r="HR250" s="136"/>
      <c r="HS250" s="136"/>
      <c r="HT250" s="136"/>
      <c r="HU250" s="136"/>
      <c r="HV250" s="136"/>
      <c r="HW250" s="136"/>
      <c r="HX250" s="136"/>
      <c r="HY250" s="136"/>
      <c r="HZ250" s="136"/>
      <c r="IA250" s="136"/>
      <c r="IB250" s="136"/>
      <c r="IC250" s="136"/>
      <c r="ID250" s="136"/>
      <c r="IE250" s="136"/>
      <c r="IF250" s="136"/>
      <c r="IG250" s="136"/>
      <c r="IH250" s="136"/>
      <c r="II250" s="136"/>
      <c r="IJ250" s="136"/>
      <c r="IK250" s="136"/>
      <c r="IL250" s="136"/>
      <c r="IM250" s="136"/>
      <c r="IN250" s="136"/>
      <c r="IO250" s="136"/>
      <c r="IP250" s="136"/>
      <c r="IQ250" s="136"/>
      <c r="IR250" s="136"/>
      <c r="IS250" s="136"/>
      <c r="IT250" s="136"/>
      <c r="IU250" s="136"/>
      <c r="IV250" s="136"/>
    </row>
    <row r="251" spans="1:256" ht="15">
      <c r="A251" s="126"/>
      <c r="B251" s="137" t="s">
        <v>95</v>
      </c>
      <c r="C251" s="134"/>
      <c r="D251" s="127"/>
      <c r="E251" s="236"/>
      <c r="F251" s="135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  <c r="X251" s="136"/>
      <c r="Y251" s="136"/>
      <c r="Z251" s="136"/>
      <c r="AA251" s="136"/>
      <c r="AB251" s="136"/>
      <c r="AC251" s="136"/>
      <c r="AD251" s="136"/>
      <c r="AE251" s="136"/>
      <c r="AF251" s="136"/>
      <c r="AG251" s="136"/>
      <c r="AH251" s="136"/>
      <c r="AI251" s="136"/>
      <c r="AJ251" s="136"/>
      <c r="AK251" s="136"/>
      <c r="AL251" s="136"/>
      <c r="AM251" s="136"/>
      <c r="AN251" s="136"/>
      <c r="AO251" s="136"/>
      <c r="AP251" s="136"/>
      <c r="AQ251" s="136"/>
      <c r="AR251" s="136"/>
      <c r="AS251" s="136"/>
      <c r="AT251" s="136"/>
      <c r="AU251" s="136"/>
      <c r="AV251" s="136"/>
      <c r="AW251" s="136"/>
      <c r="AX251" s="136"/>
      <c r="AY251" s="136"/>
      <c r="AZ251" s="136"/>
      <c r="BA251" s="136"/>
      <c r="BB251" s="136"/>
      <c r="BC251" s="136"/>
      <c r="BD251" s="136"/>
      <c r="BE251" s="136"/>
      <c r="BF251" s="136"/>
      <c r="BG251" s="136"/>
      <c r="BH251" s="136"/>
      <c r="BI251" s="136"/>
      <c r="BJ251" s="136"/>
      <c r="BK251" s="136"/>
      <c r="BL251" s="136"/>
      <c r="BM251" s="136"/>
      <c r="BN251" s="136"/>
      <c r="BO251" s="136"/>
      <c r="BP251" s="136"/>
      <c r="BQ251" s="136"/>
      <c r="BR251" s="136"/>
      <c r="BS251" s="136"/>
      <c r="BT251" s="136"/>
      <c r="BU251" s="136"/>
      <c r="BV251" s="136"/>
      <c r="BW251" s="136"/>
      <c r="BX251" s="136"/>
      <c r="BY251" s="136"/>
      <c r="BZ251" s="136"/>
      <c r="CA251" s="136"/>
      <c r="CB251" s="136"/>
      <c r="CC251" s="136"/>
      <c r="CD251" s="136"/>
      <c r="CE251" s="136"/>
      <c r="CF251" s="136"/>
      <c r="CG251" s="136"/>
      <c r="CH251" s="136"/>
      <c r="CI251" s="136"/>
      <c r="CJ251" s="136"/>
      <c r="CK251" s="136"/>
      <c r="CL251" s="136"/>
      <c r="CM251" s="136"/>
      <c r="CN251" s="136"/>
      <c r="CO251" s="136"/>
      <c r="CP251" s="136"/>
      <c r="CQ251" s="136"/>
      <c r="CR251" s="136"/>
      <c r="CS251" s="136"/>
      <c r="CT251" s="136"/>
      <c r="CU251" s="136"/>
      <c r="CV251" s="136"/>
      <c r="CW251" s="136"/>
      <c r="CX251" s="136"/>
      <c r="CY251" s="136"/>
      <c r="CZ251" s="136"/>
      <c r="DA251" s="136"/>
      <c r="DB251" s="136"/>
      <c r="DC251" s="136"/>
      <c r="DD251" s="136"/>
      <c r="DE251" s="136"/>
      <c r="DF251" s="136"/>
      <c r="DG251" s="136"/>
      <c r="DH251" s="136"/>
      <c r="DI251" s="136"/>
      <c r="DJ251" s="136"/>
      <c r="DK251" s="136"/>
      <c r="DL251" s="136"/>
      <c r="DM251" s="136"/>
      <c r="DN251" s="136"/>
      <c r="DO251" s="136"/>
      <c r="DP251" s="136"/>
      <c r="DQ251" s="136"/>
      <c r="DR251" s="136"/>
      <c r="DS251" s="136"/>
      <c r="DT251" s="136"/>
      <c r="DU251" s="136"/>
      <c r="DV251" s="136"/>
      <c r="DW251" s="136"/>
      <c r="DX251" s="136"/>
      <c r="DY251" s="136"/>
      <c r="DZ251" s="136"/>
      <c r="EA251" s="136"/>
      <c r="EB251" s="136"/>
      <c r="EC251" s="136"/>
      <c r="ED251" s="136"/>
      <c r="EE251" s="136"/>
      <c r="EF251" s="136"/>
      <c r="EG251" s="136"/>
      <c r="EH251" s="136"/>
      <c r="EI251" s="136"/>
      <c r="EJ251" s="136"/>
      <c r="EK251" s="136"/>
      <c r="EL251" s="136"/>
      <c r="EM251" s="136"/>
      <c r="EN251" s="136"/>
      <c r="EO251" s="136"/>
      <c r="EP251" s="136"/>
      <c r="EQ251" s="136"/>
      <c r="ER251" s="136"/>
      <c r="ES251" s="136"/>
      <c r="ET251" s="136"/>
      <c r="EU251" s="136"/>
      <c r="EV251" s="136"/>
      <c r="EW251" s="136"/>
      <c r="EX251" s="136"/>
      <c r="EY251" s="136"/>
      <c r="EZ251" s="136"/>
      <c r="FA251" s="136"/>
      <c r="FB251" s="136"/>
      <c r="FC251" s="136"/>
      <c r="FD251" s="136"/>
      <c r="FE251" s="136"/>
      <c r="FF251" s="136"/>
      <c r="FG251" s="136"/>
      <c r="FH251" s="136"/>
      <c r="FI251" s="136"/>
      <c r="FJ251" s="136"/>
      <c r="FK251" s="136"/>
      <c r="FL251" s="136"/>
      <c r="FM251" s="136"/>
      <c r="FN251" s="136"/>
      <c r="FO251" s="136"/>
      <c r="FP251" s="136"/>
      <c r="FQ251" s="136"/>
      <c r="FR251" s="136"/>
      <c r="FS251" s="136"/>
      <c r="FT251" s="136"/>
      <c r="FU251" s="136"/>
      <c r="FV251" s="136"/>
      <c r="FW251" s="136"/>
      <c r="FX251" s="136"/>
      <c r="FY251" s="136"/>
      <c r="FZ251" s="136"/>
      <c r="GA251" s="136"/>
      <c r="GB251" s="136"/>
      <c r="GC251" s="136"/>
      <c r="GD251" s="136"/>
      <c r="GE251" s="136"/>
      <c r="GF251" s="136"/>
      <c r="GG251" s="136"/>
      <c r="GH251" s="136"/>
      <c r="GI251" s="136"/>
      <c r="GJ251" s="136"/>
      <c r="GK251" s="136"/>
      <c r="GL251" s="136"/>
      <c r="GM251" s="136"/>
      <c r="GN251" s="136"/>
      <c r="GO251" s="136"/>
      <c r="GP251" s="136"/>
      <c r="GQ251" s="136"/>
      <c r="GR251" s="136"/>
      <c r="GS251" s="136"/>
      <c r="GT251" s="136"/>
      <c r="GU251" s="136"/>
      <c r="GV251" s="136"/>
      <c r="GW251" s="136"/>
      <c r="GX251" s="136"/>
      <c r="GY251" s="136"/>
      <c r="GZ251" s="136"/>
      <c r="HA251" s="136"/>
      <c r="HB251" s="136"/>
      <c r="HC251" s="136"/>
      <c r="HD251" s="136"/>
      <c r="HE251" s="136"/>
      <c r="HF251" s="136"/>
      <c r="HG251" s="136"/>
      <c r="HH251" s="136"/>
      <c r="HI251" s="136"/>
      <c r="HJ251" s="136"/>
      <c r="HK251" s="136"/>
      <c r="HL251" s="136"/>
      <c r="HM251" s="136"/>
      <c r="HN251" s="136"/>
      <c r="HO251" s="136"/>
      <c r="HP251" s="136"/>
      <c r="HQ251" s="136"/>
      <c r="HR251" s="136"/>
      <c r="HS251" s="136"/>
      <c r="HT251" s="136"/>
      <c r="HU251" s="136"/>
      <c r="HV251" s="136"/>
      <c r="HW251" s="136"/>
      <c r="HX251" s="136"/>
      <c r="HY251" s="136"/>
      <c r="HZ251" s="136"/>
      <c r="IA251" s="136"/>
      <c r="IB251" s="136"/>
      <c r="IC251" s="136"/>
      <c r="ID251" s="136"/>
      <c r="IE251" s="136"/>
      <c r="IF251" s="136"/>
      <c r="IG251" s="136"/>
      <c r="IH251" s="136"/>
      <c r="II251" s="136"/>
      <c r="IJ251" s="136"/>
      <c r="IK251" s="136"/>
      <c r="IL251" s="136"/>
      <c r="IM251" s="136"/>
      <c r="IN251" s="136"/>
      <c r="IO251" s="136"/>
      <c r="IP251" s="136"/>
      <c r="IQ251" s="136"/>
      <c r="IR251" s="136"/>
      <c r="IS251" s="136"/>
      <c r="IT251" s="136"/>
      <c r="IU251" s="136"/>
      <c r="IV251" s="136"/>
    </row>
    <row r="252" spans="1:5" ht="14.25">
      <c r="A252" s="45" t="s">
        <v>41</v>
      </c>
      <c r="B252" s="46" t="s">
        <v>7</v>
      </c>
      <c r="C252" s="62"/>
      <c r="D252" s="63"/>
      <c r="E252" s="229"/>
    </row>
    <row r="253" spans="2:6" ht="14.25">
      <c r="B253" s="46" t="s">
        <v>96</v>
      </c>
      <c r="C253" s="62">
        <v>235</v>
      </c>
      <c r="D253" s="63" t="s">
        <v>32</v>
      </c>
      <c r="E253" s="229"/>
      <c r="F253" s="138">
        <f>C253*E253</f>
        <v>0</v>
      </c>
    </row>
    <row r="254" spans="3:5" ht="14.25">
      <c r="C254" s="62"/>
      <c r="D254" s="63"/>
      <c r="E254" s="229"/>
    </row>
    <row r="255" spans="1:5" ht="15">
      <c r="A255" s="45" t="s">
        <v>138</v>
      </c>
      <c r="B255" s="61" t="s">
        <v>35</v>
      </c>
      <c r="C255" s="62"/>
      <c r="D255" s="63"/>
      <c r="E255" s="229"/>
    </row>
    <row r="256" spans="1:6" ht="14.25">
      <c r="A256" s="45" t="s">
        <v>42</v>
      </c>
      <c r="B256" s="46" t="s">
        <v>86</v>
      </c>
      <c r="C256" s="62"/>
      <c r="D256" s="63" t="s">
        <v>31</v>
      </c>
      <c r="E256" s="229"/>
      <c r="F256" s="50">
        <f>E256</f>
        <v>0</v>
      </c>
    </row>
    <row r="257" spans="3:5" ht="14.25">
      <c r="C257" s="62"/>
      <c r="D257" s="63"/>
      <c r="E257" s="229"/>
    </row>
    <row r="258" spans="1:5" ht="15">
      <c r="A258" s="45" t="s">
        <v>138</v>
      </c>
      <c r="B258" s="61" t="s">
        <v>4</v>
      </c>
      <c r="C258" s="62"/>
      <c r="D258" s="63"/>
      <c r="E258" s="229"/>
    </row>
    <row r="259" spans="2:5" ht="14.25">
      <c r="B259" s="127" t="s">
        <v>216</v>
      </c>
      <c r="C259" s="62"/>
      <c r="D259" s="63"/>
      <c r="E259" s="229"/>
    </row>
    <row r="260" spans="2:5" ht="14.25">
      <c r="B260" s="127" t="s">
        <v>217</v>
      </c>
      <c r="C260" s="62"/>
      <c r="D260" s="63"/>
      <c r="E260" s="229"/>
    </row>
    <row r="261" spans="2:5" ht="14.25">
      <c r="B261" s="127" t="s">
        <v>298</v>
      </c>
      <c r="C261" s="62"/>
      <c r="D261" s="63"/>
      <c r="E261" s="229"/>
    </row>
    <row r="262" spans="2:5" ht="14.25">
      <c r="B262" s="127" t="s">
        <v>232</v>
      </c>
      <c r="C262" s="62"/>
      <c r="D262" s="63"/>
      <c r="E262" s="229"/>
    </row>
    <row r="263" spans="2:5" ht="15">
      <c r="B263" s="61"/>
      <c r="C263" s="62"/>
      <c r="D263" s="63"/>
      <c r="E263" s="229"/>
    </row>
    <row r="264" spans="2:5" ht="15">
      <c r="B264" s="61" t="s">
        <v>5</v>
      </c>
      <c r="C264" s="62"/>
      <c r="D264" s="63"/>
      <c r="E264" s="229"/>
    </row>
    <row r="265" spans="2:5" ht="15">
      <c r="B265" s="61"/>
      <c r="C265" s="62"/>
      <c r="D265" s="63"/>
      <c r="E265" s="229"/>
    </row>
    <row r="266" spans="1:6" ht="15" customHeight="1">
      <c r="A266" s="45" t="s">
        <v>43</v>
      </c>
      <c r="B266" s="46" t="s">
        <v>6</v>
      </c>
      <c r="C266" s="62">
        <v>700</v>
      </c>
      <c r="D266" s="63" t="s">
        <v>32</v>
      </c>
      <c r="E266" s="229"/>
      <c r="F266" s="50">
        <f>E266*C266</f>
        <v>0</v>
      </c>
    </row>
    <row r="267" spans="3:5" ht="16.5" customHeight="1">
      <c r="C267" s="62"/>
      <c r="D267" s="63"/>
      <c r="E267" s="229"/>
    </row>
    <row r="268" spans="1:5" ht="15">
      <c r="A268" s="45" t="s">
        <v>138</v>
      </c>
      <c r="B268" s="51" t="s">
        <v>25</v>
      </c>
      <c r="C268" s="139"/>
      <c r="D268" s="140"/>
      <c r="E268" s="229"/>
    </row>
    <row r="269" spans="2:5" ht="15">
      <c r="B269" s="51"/>
      <c r="C269" s="139"/>
      <c r="D269" s="140"/>
      <c r="E269" s="229"/>
    </row>
    <row r="270" spans="2:5" ht="15">
      <c r="B270" s="61" t="s">
        <v>4</v>
      </c>
      <c r="C270" s="62"/>
      <c r="D270" s="63"/>
      <c r="E270" s="229"/>
    </row>
    <row r="271" spans="2:5" ht="14.25">
      <c r="B271" s="141" t="s">
        <v>158</v>
      </c>
      <c r="C271" s="62"/>
      <c r="D271" s="63"/>
      <c r="E271" s="229"/>
    </row>
    <row r="272" spans="2:5" ht="14.25">
      <c r="B272" s="141" t="s">
        <v>159</v>
      </c>
      <c r="C272" s="62"/>
      <c r="D272" s="63"/>
      <c r="E272" s="229"/>
    </row>
    <row r="273" spans="2:5" ht="14.25">
      <c r="B273" s="141" t="s">
        <v>57</v>
      </c>
      <c r="C273" s="62"/>
      <c r="D273" s="63"/>
      <c r="E273" s="229"/>
    </row>
    <row r="274" spans="2:5" ht="15">
      <c r="B274" s="61"/>
      <c r="C274" s="62"/>
      <c r="D274" s="63"/>
      <c r="E274" s="229"/>
    </row>
    <row r="275" spans="2:5" ht="15">
      <c r="B275" s="61" t="s">
        <v>5</v>
      </c>
      <c r="C275" s="62"/>
      <c r="D275" s="63"/>
      <c r="E275" s="229"/>
    </row>
    <row r="276" spans="1:6" ht="14.25">
      <c r="A276" s="45" t="s">
        <v>44</v>
      </c>
      <c r="B276" s="46" t="s">
        <v>6</v>
      </c>
      <c r="C276" s="62">
        <v>2301</v>
      </c>
      <c r="D276" s="63" t="s">
        <v>32</v>
      </c>
      <c r="E276" s="229"/>
      <c r="F276" s="50">
        <f>E276*C276</f>
        <v>0</v>
      </c>
    </row>
    <row r="277" spans="3:5" ht="10.5" customHeight="1">
      <c r="C277" s="62"/>
      <c r="D277" s="63"/>
      <c r="E277" s="229"/>
    </row>
    <row r="278" spans="1:6" ht="14.25">
      <c r="A278" s="45" t="s">
        <v>45</v>
      </c>
      <c r="B278" s="46" t="s">
        <v>27</v>
      </c>
      <c r="C278" s="62">
        <v>443</v>
      </c>
      <c r="D278" s="63" t="s">
        <v>33</v>
      </c>
      <c r="E278" s="229"/>
      <c r="F278" s="50">
        <f>E278*C278</f>
        <v>0</v>
      </c>
    </row>
    <row r="279" spans="3:5" ht="14.25">
      <c r="C279" s="62"/>
      <c r="D279" s="63"/>
      <c r="E279" s="229"/>
    </row>
    <row r="280" spans="2:5" ht="14.25">
      <c r="B280" s="141"/>
      <c r="C280" s="62"/>
      <c r="D280" s="63"/>
      <c r="E280" s="229"/>
    </row>
    <row r="281" spans="2:5" ht="14.25">
      <c r="B281" s="141"/>
      <c r="C281" s="62"/>
      <c r="D281" s="63"/>
      <c r="E281" s="229"/>
    </row>
    <row r="282" spans="2:5" ht="14.25">
      <c r="B282" s="141"/>
      <c r="C282" s="62"/>
      <c r="D282" s="63"/>
      <c r="E282" s="229"/>
    </row>
    <row r="283" ht="10.5" customHeight="1">
      <c r="E283" s="229"/>
    </row>
    <row r="284" spans="3:5" ht="14.25">
      <c r="C284" s="62"/>
      <c r="D284" s="63"/>
      <c r="E284" s="229"/>
    </row>
    <row r="285" ht="14.25">
      <c r="E285" s="229"/>
    </row>
    <row r="286" spans="3:5" ht="14.25">
      <c r="C286" s="62"/>
      <c r="D286" s="63"/>
      <c r="E286" s="229"/>
    </row>
    <row r="287" ht="14.25">
      <c r="E287" s="229"/>
    </row>
    <row r="288" ht="14.25">
      <c r="E288" s="229"/>
    </row>
    <row r="289" ht="12" customHeight="1">
      <c r="E289" s="229"/>
    </row>
    <row r="290" spans="2:5" ht="15">
      <c r="B290" s="61"/>
      <c r="C290" s="62"/>
      <c r="D290" s="63"/>
      <c r="E290" s="229"/>
    </row>
    <row r="291" spans="3:5" ht="14.25">
      <c r="C291" s="62"/>
      <c r="D291" s="63"/>
      <c r="E291" s="229"/>
    </row>
    <row r="292" spans="3:5" ht="14.25">
      <c r="C292" s="62"/>
      <c r="D292" s="63"/>
      <c r="E292" s="229"/>
    </row>
    <row r="293" spans="2:6" ht="15">
      <c r="B293" s="66" t="s">
        <v>18</v>
      </c>
      <c r="C293" s="62"/>
      <c r="D293" s="63"/>
      <c r="E293" s="229"/>
      <c r="F293" s="71"/>
    </row>
    <row r="294" spans="1:6" ht="15.75" thickBot="1">
      <c r="A294" s="45" t="s">
        <v>138</v>
      </c>
      <c r="B294" s="66" t="s">
        <v>14</v>
      </c>
      <c r="C294" s="62"/>
      <c r="D294" s="63"/>
      <c r="E294" s="229"/>
      <c r="F294" s="67">
        <f>SUM(F252:F293)</f>
        <v>0</v>
      </c>
    </row>
    <row r="295" spans="2:6" ht="15.75" thickTop="1">
      <c r="B295" s="66"/>
      <c r="C295" s="62"/>
      <c r="D295" s="63"/>
      <c r="E295" s="229"/>
      <c r="F295" s="68"/>
    </row>
    <row r="296" spans="2:6" ht="15">
      <c r="B296" s="66"/>
      <c r="C296" s="62"/>
      <c r="D296" s="63"/>
      <c r="E296" s="229"/>
      <c r="F296" s="68"/>
    </row>
    <row r="297" spans="2:5" ht="15">
      <c r="B297" s="51" t="s">
        <v>19</v>
      </c>
      <c r="C297" s="52"/>
      <c r="D297" s="53"/>
      <c r="E297" s="229"/>
    </row>
    <row r="298" spans="2:5" ht="14.25">
      <c r="B298" s="142"/>
      <c r="C298" s="143"/>
      <c r="D298" s="142"/>
      <c r="E298" s="229"/>
    </row>
    <row r="299" spans="2:5" ht="15">
      <c r="B299" s="61" t="s">
        <v>28</v>
      </c>
      <c r="C299" s="52"/>
      <c r="D299" s="53"/>
      <c r="E299" s="229"/>
    </row>
    <row r="300" spans="2:5" ht="14.25">
      <c r="B300" s="141" t="s">
        <v>39</v>
      </c>
      <c r="C300" s="52"/>
      <c r="D300" s="53"/>
      <c r="E300" s="229"/>
    </row>
    <row r="301" spans="2:5" ht="14.25">
      <c r="B301" s="141" t="s">
        <v>40</v>
      </c>
      <c r="C301" s="52"/>
      <c r="D301" s="53"/>
      <c r="E301" s="229"/>
    </row>
    <row r="302" spans="2:5" ht="15">
      <c r="B302" s="61"/>
      <c r="C302" s="52"/>
      <c r="D302" s="53"/>
      <c r="E302" s="229"/>
    </row>
    <row r="303" spans="2:5" ht="14.25">
      <c r="B303" s="46" t="s">
        <v>8</v>
      </c>
      <c r="C303" s="52"/>
      <c r="D303" s="53"/>
      <c r="E303" s="229"/>
    </row>
    <row r="304" spans="1:6" ht="14.25">
      <c r="A304" s="45" t="s">
        <v>41</v>
      </c>
      <c r="B304" s="46" t="s">
        <v>223</v>
      </c>
      <c r="C304" s="52">
        <v>145</v>
      </c>
      <c r="D304" s="53" t="s">
        <v>32</v>
      </c>
      <c r="E304" s="229"/>
      <c r="F304" s="50">
        <f>E304*C304</f>
        <v>0</v>
      </c>
    </row>
    <row r="305" spans="1:5" ht="14.25">
      <c r="A305" s="45" t="s">
        <v>138</v>
      </c>
      <c r="B305" s="142"/>
      <c r="C305" s="143"/>
      <c r="D305" s="142"/>
      <c r="E305" s="229"/>
    </row>
    <row r="306" spans="2:5" ht="15">
      <c r="B306" s="61" t="s">
        <v>2</v>
      </c>
      <c r="C306" s="52"/>
      <c r="D306" s="53"/>
      <c r="E306" s="229"/>
    </row>
    <row r="307" spans="2:5" ht="15">
      <c r="B307" s="61" t="s">
        <v>3</v>
      </c>
      <c r="C307" s="52"/>
      <c r="D307" s="53"/>
      <c r="E307" s="229"/>
    </row>
    <row r="308" spans="2:5" ht="15">
      <c r="B308" s="61"/>
      <c r="C308" s="52"/>
      <c r="D308" s="53"/>
      <c r="E308" s="229"/>
    </row>
    <row r="309" spans="2:6" ht="15">
      <c r="B309" s="61" t="s">
        <v>164</v>
      </c>
      <c r="C309" s="62"/>
      <c r="D309" s="63"/>
      <c r="E309" s="237"/>
      <c r="F309" s="50">
        <f>E309*C309</f>
        <v>0</v>
      </c>
    </row>
    <row r="310" spans="2:5" ht="15">
      <c r="B310" s="61"/>
      <c r="C310" s="62"/>
      <c r="D310" s="63"/>
      <c r="E310" s="237"/>
    </row>
    <row r="311" spans="1:6" ht="14.25">
      <c r="A311" s="45" t="s">
        <v>42</v>
      </c>
      <c r="B311" s="46" t="s">
        <v>179</v>
      </c>
      <c r="C311" s="62">
        <v>43</v>
      </c>
      <c r="D311" s="53" t="s">
        <v>32</v>
      </c>
      <c r="E311" s="237"/>
      <c r="F311" s="50">
        <f>E311*C311</f>
        <v>0</v>
      </c>
    </row>
    <row r="312" spans="1:5" ht="14.25">
      <c r="A312" s="45" t="s">
        <v>138</v>
      </c>
      <c r="C312" s="62"/>
      <c r="D312" s="63"/>
      <c r="E312" s="237"/>
    </row>
    <row r="313" spans="2:5" ht="15">
      <c r="B313" s="61" t="s">
        <v>177</v>
      </c>
      <c r="C313" s="62"/>
      <c r="D313" s="63"/>
      <c r="E313" s="237"/>
    </row>
    <row r="314" spans="2:5" ht="15">
      <c r="B314" s="61"/>
      <c r="C314" s="62"/>
      <c r="D314" s="63"/>
      <c r="E314" s="237"/>
    </row>
    <row r="315" spans="1:5" ht="14.25">
      <c r="A315" s="45" t="s">
        <v>43</v>
      </c>
      <c r="B315" s="46" t="s">
        <v>176</v>
      </c>
      <c r="C315" s="62"/>
      <c r="D315" s="63"/>
      <c r="E315" s="237"/>
    </row>
    <row r="316" spans="1:5" ht="14.25">
      <c r="A316" s="45" t="s">
        <v>138</v>
      </c>
      <c r="B316" s="46" t="s">
        <v>218</v>
      </c>
      <c r="C316" s="62"/>
      <c r="D316" s="63"/>
      <c r="E316" s="237"/>
    </row>
    <row r="317" spans="2:6" ht="14.25">
      <c r="B317" s="46" t="s">
        <v>219</v>
      </c>
      <c r="C317" s="62">
        <v>145</v>
      </c>
      <c r="D317" s="53" t="s">
        <v>32</v>
      </c>
      <c r="E317" s="237"/>
      <c r="F317" s="50">
        <f>E317*C317</f>
        <v>0</v>
      </c>
    </row>
    <row r="318" spans="3:5" ht="14.25">
      <c r="C318" s="62"/>
      <c r="D318" s="63"/>
      <c r="E318" s="237"/>
    </row>
    <row r="319" spans="2:5" ht="15">
      <c r="B319" s="61" t="s">
        <v>178</v>
      </c>
      <c r="C319" s="62"/>
      <c r="D319" s="63"/>
      <c r="E319" s="237"/>
    </row>
    <row r="320" spans="2:5" ht="15">
      <c r="B320" s="61"/>
      <c r="C320" s="62"/>
      <c r="D320" s="63"/>
      <c r="E320" s="237"/>
    </row>
    <row r="321" spans="2:5" ht="14.25">
      <c r="B321" s="46" t="s">
        <v>165</v>
      </c>
      <c r="C321" s="62"/>
      <c r="D321" s="63"/>
      <c r="E321" s="237"/>
    </row>
    <row r="322" spans="2:5" ht="14.25">
      <c r="B322" s="46" t="s">
        <v>167</v>
      </c>
      <c r="C322" s="62"/>
      <c r="D322" s="63"/>
      <c r="E322" s="237"/>
    </row>
    <row r="323" spans="2:5" ht="15">
      <c r="B323" s="61" t="s">
        <v>166</v>
      </c>
      <c r="C323" s="52"/>
      <c r="D323" s="53"/>
      <c r="E323" s="229"/>
    </row>
    <row r="324" spans="2:5" ht="15">
      <c r="B324" s="61" t="s">
        <v>168</v>
      </c>
      <c r="C324" s="52"/>
      <c r="D324" s="53"/>
      <c r="E324" s="229"/>
    </row>
    <row r="325" spans="2:5" ht="15">
      <c r="B325" s="61" t="s">
        <v>169</v>
      </c>
      <c r="C325" s="52"/>
      <c r="D325" s="53"/>
      <c r="E325" s="229"/>
    </row>
    <row r="326" spans="2:5" ht="15">
      <c r="B326" s="61" t="s">
        <v>170</v>
      </c>
      <c r="C326" s="52"/>
      <c r="D326" s="53"/>
      <c r="E326" s="229"/>
    </row>
    <row r="327" spans="2:5" ht="14.25">
      <c r="B327" s="46" t="s">
        <v>171</v>
      </c>
      <c r="C327" s="52"/>
      <c r="D327" s="53"/>
      <c r="E327" s="229"/>
    </row>
    <row r="328" spans="2:5" ht="14.25">
      <c r="B328" s="46" t="s">
        <v>173</v>
      </c>
      <c r="C328" s="52"/>
      <c r="D328" s="53"/>
      <c r="E328" s="229"/>
    </row>
    <row r="329" spans="2:5" ht="14.25">
      <c r="B329" s="46" t="s">
        <v>172</v>
      </c>
      <c r="C329" s="52"/>
      <c r="D329" s="53"/>
      <c r="E329" s="229"/>
    </row>
    <row r="330" spans="2:5" ht="14.25">
      <c r="B330" s="46" t="s">
        <v>160</v>
      </c>
      <c r="C330" s="52"/>
      <c r="D330" s="53"/>
      <c r="E330" s="229"/>
    </row>
    <row r="331" spans="2:5" ht="14.25">
      <c r="B331" s="46" t="s">
        <v>161</v>
      </c>
      <c r="C331" s="52"/>
      <c r="D331" s="53"/>
      <c r="E331" s="229"/>
    </row>
    <row r="332" spans="2:5" ht="14.25">
      <c r="B332" s="46" t="s">
        <v>162</v>
      </c>
      <c r="C332" s="52"/>
      <c r="D332" s="53"/>
      <c r="E332" s="229"/>
    </row>
    <row r="333" spans="2:5" ht="14.25">
      <c r="B333" s="46" t="s">
        <v>163</v>
      </c>
      <c r="C333" s="52"/>
      <c r="D333" s="53"/>
      <c r="E333" s="229"/>
    </row>
    <row r="334" spans="2:5" ht="14.25">
      <c r="B334" s="46" t="s">
        <v>174</v>
      </c>
      <c r="C334" s="52"/>
      <c r="D334" s="53"/>
      <c r="E334" s="229"/>
    </row>
    <row r="335" spans="2:5" ht="14.25">
      <c r="B335" s="46" t="s">
        <v>175</v>
      </c>
      <c r="C335" s="52"/>
      <c r="E335" s="229"/>
    </row>
    <row r="336" spans="3:5" ht="14.25">
      <c r="C336" s="52"/>
      <c r="E336" s="229"/>
    </row>
    <row r="337" spans="1:6" ht="15">
      <c r="A337" s="45" t="s">
        <v>44</v>
      </c>
      <c r="B337" s="46" t="s">
        <v>315</v>
      </c>
      <c r="C337" s="52">
        <f>C317</f>
        <v>145</v>
      </c>
      <c r="D337" s="53" t="s">
        <v>32</v>
      </c>
      <c r="E337" s="229"/>
      <c r="F337" s="50">
        <f>E337*C337</f>
        <v>0</v>
      </c>
    </row>
    <row r="338" spans="3:5" ht="14.25">
      <c r="C338" s="52"/>
      <c r="D338" s="53"/>
      <c r="E338" s="229"/>
    </row>
    <row r="339" spans="3:5" ht="14.25">
      <c r="C339" s="52"/>
      <c r="D339" s="53"/>
      <c r="E339" s="229"/>
    </row>
    <row r="340" spans="3:5" ht="14.25">
      <c r="C340" s="52"/>
      <c r="D340" s="53"/>
      <c r="E340" s="229"/>
    </row>
    <row r="341" spans="3:5" ht="14.25">
      <c r="C341" s="52"/>
      <c r="D341" s="53"/>
      <c r="E341" s="229"/>
    </row>
    <row r="342" spans="3:5" ht="14.25">
      <c r="C342" s="52"/>
      <c r="D342" s="53"/>
      <c r="E342" s="229"/>
    </row>
    <row r="343" spans="3:5" ht="14.25">
      <c r="C343" s="52"/>
      <c r="D343" s="53"/>
      <c r="E343" s="229"/>
    </row>
    <row r="344" spans="3:5" ht="14.25">
      <c r="C344" s="52"/>
      <c r="D344" s="53"/>
      <c r="E344" s="229"/>
    </row>
    <row r="345" spans="3:5" ht="14.25">
      <c r="C345" s="52"/>
      <c r="D345" s="53"/>
      <c r="E345" s="229"/>
    </row>
    <row r="346" spans="3:5" ht="14.25">
      <c r="C346" s="52"/>
      <c r="D346" s="53"/>
      <c r="E346" s="229"/>
    </row>
    <row r="347" spans="3:5" ht="14.25">
      <c r="C347" s="52"/>
      <c r="D347" s="53"/>
      <c r="E347" s="229"/>
    </row>
    <row r="348" spans="3:5" ht="14.25">
      <c r="C348" s="52"/>
      <c r="D348" s="53"/>
      <c r="E348" s="229"/>
    </row>
    <row r="349" spans="3:5" ht="14.25">
      <c r="C349" s="52"/>
      <c r="D349" s="53"/>
      <c r="E349" s="229"/>
    </row>
    <row r="350" spans="1:6" ht="15">
      <c r="A350" s="45" t="s">
        <v>138</v>
      </c>
      <c r="B350" s="66" t="s">
        <v>15</v>
      </c>
      <c r="C350" s="52"/>
      <c r="D350" s="53"/>
      <c r="E350" s="229"/>
      <c r="F350" s="65"/>
    </row>
    <row r="351" spans="2:6" ht="15.75" thickBot="1">
      <c r="B351" s="66" t="s">
        <v>14</v>
      </c>
      <c r="C351" s="52"/>
      <c r="D351" s="53"/>
      <c r="E351" s="229"/>
      <c r="F351" s="67">
        <f>SUM(F304:F350)</f>
        <v>0</v>
      </c>
    </row>
    <row r="352" spans="2:6" ht="15.75" thickTop="1">
      <c r="B352" s="66"/>
      <c r="C352" s="52"/>
      <c r="D352" s="53"/>
      <c r="E352" s="229"/>
      <c r="F352" s="68"/>
    </row>
    <row r="353" spans="1:6" s="77" customFormat="1" ht="15">
      <c r="A353" s="45"/>
      <c r="B353" s="61"/>
      <c r="C353" s="52"/>
      <c r="D353" s="53"/>
      <c r="E353" s="229"/>
      <c r="F353" s="50"/>
    </row>
    <row r="354" spans="1:6" s="77" customFormat="1" ht="15">
      <c r="A354" s="45"/>
      <c r="B354" s="61"/>
      <c r="C354" s="52"/>
      <c r="D354" s="53"/>
      <c r="E354" s="229"/>
      <c r="F354" s="50"/>
    </row>
    <row r="355" spans="2:5" ht="15">
      <c r="B355" s="51" t="s">
        <v>12</v>
      </c>
      <c r="C355" s="52"/>
      <c r="D355" s="53"/>
      <c r="E355" s="229"/>
    </row>
    <row r="356" spans="2:5" ht="15">
      <c r="B356" s="51"/>
      <c r="C356" s="52"/>
      <c r="D356" s="53"/>
      <c r="E356" s="229"/>
    </row>
    <row r="357" spans="2:5" ht="15">
      <c r="B357" s="51" t="s">
        <v>87</v>
      </c>
      <c r="C357" s="144"/>
      <c r="D357" s="145"/>
      <c r="E357" s="229"/>
    </row>
    <row r="358" ht="14.25">
      <c r="E358" s="229"/>
    </row>
    <row r="359" spans="2:6" ht="15">
      <c r="B359" s="73" t="s">
        <v>97</v>
      </c>
      <c r="C359" s="146"/>
      <c r="D359" s="147"/>
      <c r="E359" s="230"/>
      <c r="F359" s="76"/>
    </row>
    <row r="360" spans="2:6" ht="15">
      <c r="B360" s="73" t="s">
        <v>1</v>
      </c>
      <c r="C360" s="146"/>
      <c r="D360" s="147"/>
      <c r="E360" s="230"/>
      <c r="F360" s="76"/>
    </row>
    <row r="361" spans="2:6" ht="15">
      <c r="B361" s="73"/>
      <c r="C361" s="146"/>
      <c r="D361" s="147"/>
      <c r="E361" s="230"/>
      <c r="F361" s="76"/>
    </row>
    <row r="362" spans="2:6" ht="15">
      <c r="B362" s="73" t="s">
        <v>98</v>
      </c>
      <c r="C362" s="146"/>
      <c r="D362" s="147"/>
      <c r="E362" s="230"/>
      <c r="F362" s="76"/>
    </row>
    <row r="363" spans="1:38" s="149" customFormat="1" ht="15">
      <c r="A363" s="45"/>
      <c r="B363" s="73"/>
      <c r="C363" s="146"/>
      <c r="D363" s="147"/>
      <c r="E363" s="230"/>
      <c r="F363" s="76"/>
      <c r="G363" s="148"/>
      <c r="H363" s="148"/>
      <c r="I363" s="148"/>
      <c r="J363" s="148"/>
      <c r="K363" s="148"/>
      <c r="L363" s="148"/>
      <c r="M363" s="148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  <c r="AA363" s="148"/>
      <c r="AB363" s="148"/>
      <c r="AC363" s="148"/>
      <c r="AD363" s="148"/>
      <c r="AE363" s="148"/>
      <c r="AF363" s="148"/>
      <c r="AG363" s="148"/>
      <c r="AH363" s="148"/>
      <c r="AI363" s="148"/>
      <c r="AJ363" s="148"/>
      <c r="AK363" s="148"/>
      <c r="AL363" s="148"/>
    </row>
    <row r="364" spans="1:38" s="149" customFormat="1" ht="14.25">
      <c r="A364" s="45"/>
      <c r="B364" s="82" t="s">
        <v>221</v>
      </c>
      <c r="C364" s="146"/>
      <c r="D364" s="147"/>
      <c r="E364" s="230"/>
      <c r="F364" s="76"/>
      <c r="G364" s="148"/>
      <c r="H364" s="148"/>
      <c r="I364" s="148"/>
      <c r="J364" s="148"/>
      <c r="K364" s="148"/>
      <c r="L364" s="148"/>
      <c r="M364" s="148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  <c r="AA364" s="148"/>
      <c r="AB364" s="148"/>
      <c r="AC364" s="148"/>
      <c r="AD364" s="148"/>
      <c r="AE364" s="148"/>
      <c r="AF364" s="148"/>
      <c r="AG364" s="148"/>
      <c r="AH364" s="148"/>
      <c r="AI364" s="148"/>
      <c r="AJ364" s="148"/>
      <c r="AK364" s="148"/>
      <c r="AL364" s="148"/>
    </row>
    <row r="365" spans="1:38" s="149" customFormat="1" ht="14.25">
      <c r="A365" s="45"/>
      <c r="B365" s="82" t="s">
        <v>220</v>
      </c>
      <c r="C365" s="146"/>
      <c r="D365" s="147"/>
      <c r="E365" s="230"/>
      <c r="F365" s="76"/>
      <c r="G365" s="148"/>
      <c r="H365" s="148"/>
      <c r="I365" s="148"/>
      <c r="J365" s="148"/>
      <c r="K365" s="148"/>
      <c r="L365" s="148"/>
      <c r="M365" s="148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48"/>
      <c r="AA365" s="148"/>
      <c r="AB365" s="148"/>
      <c r="AC365" s="148"/>
      <c r="AD365" s="148"/>
      <c r="AE365" s="148"/>
      <c r="AF365" s="148"/>
      <c r="AG365" s="148"/>
      <c r="AH365" s="148"/>
      <c r="AI365" s="148"/>
      <c r="AJ365" s="148"/>
      <c r="AK365" s="148"/>
      <c r="AL365" s="148"/>
    </row>
    <row r="366" spans="1:38" s="149" customFormat="1" ht="14.25">
      <c r="A366" s="45"/>
      <c r="B366" s="82" t="s">
        <v>222</v>
      </c>
      <c r="C366" s="146"/>
      <c r="D366" s="147"/>
      <c r="E366" s="230"/>
      <c r="F366" s="76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  <c r="AA366" s="148"/>
      <c r="AB366" s="148"/>
      <c r="AC366" s="148"/>
      <c r="AD366" s="148"/>
      <c r="AE366" s="148"/>
      <c r="AF366" s="148"/>
      <c r="AG366" s="148"/>
      <c r="AH366" s="148"/>
      <c r="AI366" s="148"/>
      <c r="AJ366" s="148"/>
      <c r="AK366" s="148"/>
      <c r="AL366" s="148"/>
    </row>
    <row r="367" spans="1:38" s="149" customFormat="1" ht="14.25">
      <c r="A367" s="45"/>
      <c r="B367" s="82"/>
      <c r="C367" s="146"/>
      <c r="D367" s="147"/>
      <c r="E367" s="230"/>
      <c r="F367" s="76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  <c r="AA367" s="148"/>
      <c r="AB367" s="148"/>
      <c r="AC367" s="148"/>
      <c r="AD367" s="148"/>
      <c r="AE367" s="148"/>
      <c r="AF367" s="148"/>
      <c r="AG367" s="148"/>
      <c r="AH367" s="148"/>
      <c r="AI367" s="148"/>
      <c r="AJ367" s="148"/>
      <c r="AK367" s="148"/>
      <c r="AL367" s="148"/>
    </row>
    <row r="368" spans="1:38" s="149" customFormat="1" ht="14.25">
      <c r="A368" s="45"/>
      <c r="B368" s="77" t="s">
        <v>22</v>
      </c>
      <c r="C368" s="146"/>
      <c r="D368" s="147"/>
      <c r="E368" s="230"/>
      <c r="F368" s="76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  <c r="AA368" s="148"/>
      <c r="AB368" s="148"/>
      <c r="AC368" s="148"/>
      <c r="AD368" s="148"/>
      <c r="AE368" s="148"/>
      <c r="AF368" s="148"/>
      <c r="AG368" s="148"/>
      <c r="AH368" s="148"/>
      <c r="AI368" s="148"/>
      <c r="AJ368" s="148"/>
      <c r="AK368" s="148"/>
      <c r="AL368" s="148"/>
    </row>
    <row r="369" spans="1:38" s="149" customFormat="1" ht="14.25">
      <c r="A369" s="45" t="s">
        <v>41</v>
      </c>
      <c r="B369" s="77" t="s">
        <v>7</v>
      </c>
      <c r="C369" s="150"/>
      <c r="D369" s="151"/>
      <c r="E369" s="230"/>
      <c r="F369" s="76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  <c r="AA369" s="148"/>
      <c r="AB369" s="148"/>
      <c r="AC369" s="148"/>
      <c r="AD369" s="148"/>
      <c r="AE369" s="148"/>
      <c r="AF369" s="148"/>
      <c r="AG369" s="148"/>
      <c r="AH369" s="148"/>
      <c r="AI369" s="148"/>
      <c r="AJ369" s="148"/>
      <c r="AK369" s="148"/>
      <c r="AL369" s="148"/>
    </row>
    <row r="370" spans="1:38" s="149" customFormat="1" ht="14.25">
      <c r="A370" s="45"/>
      <c r="B370" s="77" t="s">
        <v>99</v>
      </c>
      <c r="C370" s="146"/>
      <c r="D370" s="147"/>
      <c r="E370" s="230"/>
      <c r="F370" s="76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  <c r="Z370" s="148"/>
      <c r="AA370" s="148"/>
      <c r="AB370" s="148"/>
      <c r="AC370" s="148"/>
      <c r="AD370" s="148"/>
      <c r="AE370" s="148"/>
      <c r="AF370" s="148"/>
      <c r="AG370" s="148"/>
      <c r="AH370" s="148"/>
      <c r="AI370" s="148"/>
      <c r="AJ370" s="148"/>
      <c r="AK370" s="148"/>
      <c r="AL370" s="148"/>
    </row>
    <row r="371" spans="1:38" s="149" customFormat="1" ht="14.25">
      <c r="A371" s="45"/>
      <c r="B371" s="77" t="s">
        <v>100</v>
      </c>
      <c r="C371" s="146">
        <v>645</v>
      </c>
      <c r="D371" s="53" t="s">
        <v>32</v>
      </c>
      <c r="E371" s="230"/>
      <c r="F371" s="76">
        <f>E371*C371</f>
        <v>0</v>
      </c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  <c r="Z371" s="148"/>
      <c r="AA371" s="148"/>
      <c r="AB371" s="148"/>
      <c r="AC371" s="148"/>
      <c r="AD371" s="148"/>
      <c r="AE371" s="148"/>
      <c r="AF371" s="148"/>
      <c r="AG371" s="148"/>
      <c r="AH371" s="148"/>
      <c r="AI371" s="148"/>
      <c r="AJ371" s="148"/>
      <c r="AK371" s="148"/>
      <c r="AL371" s="148"/>
    </row>
    <row r="372" spans="1:38" s="149" customFormat="1" ht="14.25">
      <c r="A372" s="45"/>
      <c r="B372" s="46"/>
      <c r="C372" s="62"/>
      <c r="D372" s="63"/>
      <c r="E372" s="229"/>
      <c r="F372" s="76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  <c r="AA372" s="148"/>
      <c r="AB372" s="148"/>
      <c r="AC372" s="148"/>
      <c r="AD372" s="148"/>
      <c r="AE372" s="148"/>
      <c r="AF372" s="148"/>
      <c r="AG372" s="148"/>
      <c r="AH372" s="148"/>
      <c r="AI372" s="148"/>
      <c r="AJ372" s="148"/>
      <c r="AK372" s="148"/>
      <c r="AL372" s="148"/>
    </row>
    <row r="373" spans="1:38" s="149" customFormat="1" ht="14.25">
      <c r="A373" s="45"/>
      <c r="B373" s="141" t="s">
        <v>181</v>
      </c>
      <c r="C373" s="62"/>
      <c r="D373" s="63"/>
      <c r="E373" s="229"/>
      <c r="F373" s="76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  <c r="AA373" s="148"/>
      <c r="AB373" s="148"/>
      <c r="AC373" s="148"/>
      <c r="AD373" s="148"/>
      <c r="AE373" s="148"/>
      <c r="AF373" s="148"/>
      <c r="AG373" s="148"/>
      <c r="AH373" s="148"/>
      <c r="AI373" s="148"/>
      <c r="AJ373" s="148"/>
      <c r="AK373" s="148"/>
      <c r="AL373" s="148"/>
    </row>
    <row r="374" spans="1:38" s="149" customFormat="1" ht="14.25">
      <c r="A374" s="45"/>
      <c r="B374" s="141" t="s">
        <v>182</v>
      </c>
      <c r="C374" s="62"/>
      <c r="D374" s="63"/>
      <c r="E374" s="229"/>
      <c r="F374" s="76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48"/>
      <c r="AA374" s="148"/>
      <c r="AB374" s="148"/>
      <c r="AC374" s="148"/>
      <c r="AD374" s="148"/>
      <c r="AE374" s="148"/>
      <c r="AF374" s="148"/>
      <c r="AG374" s="148"/>
      <c r="AH374" s="148"/>
      <c r="AI374" s="148"/>
      <c r="AJ374" s="148"/>
      <c r="AK374" s="148"/>
      <c r="AL374" s="148"/>
    </row>
    <row r="375" spans="1:38" s="149" customFormat="1" ht="14.25">
      <c r="A375" s="45"/>
      <c r="B375" s="141" t="s">
        <v>183</v>
      </c>
      <c r="C375" s="62"/>
      <c r="D375" s="63"/>
      <c r="E375" s="229"/>
      <c r="F375" s="76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  <c r="Z375" s="148"/>
      <c r="AA375" s="148"/>
      <c r="AB375" s="148"/>
      <c r="AC375" s="148"/>
      <c r="AD375" s="148"/>
      <c r="AE375" s="148"/>
      <c r="AF375" s="148"/>
      <c r="AG375" s="148"/>
      <c r="AH375" s="148"/>
      <c r="AI375" s="148"/>
      <c r="AJ375" s="148"/>
      <c r="AK375" s="148"/>
      <c r="AL375" s="148"/>
    </row>
    <row r="376" spans="1:38" s="149" customFormat="1" ht="15">
      <c r="A376" s="45"/>
      <c r="B376" s="61"/>
      <c r="C376" s="62"/>
      <c r="D376" s="63"/>
      <c r="E376" s="229"/>
      <c r="F376" s="76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8"/>
      <c r="AH376" s="148"/>
      <c r="AI376" s="148"/>
      <c r="AJ376" s="148"/>
      <c r="AK376" s="148"/>
      <c r="AL376" s="148"/>
    </row>
    <row r="377" spans="1:38" s="149" customFormat="1" ht="14.25">
      <c r="A377" s="45"/>
      <c r="B377" s="46" t="s">
        <v>184</v>
      </c>
      <c r="C377" s="62"/>
      <c r="D377" s="63"/>
      <c r="E377" s="229"/>
      <c r="F377" s="76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  <c r="AA377" s="148"/>
      <c r="AB377" s="148"/>
      <c r="AC377" s="148"/>
      <c r="AD377" s="148"/>
      <c r="AE377" s="148"/>
      <c r="AF377" s="148"/>
      <c r="AG377" s="148"/>
      <c r="AH377" s="148"/>
      <c r="AI377" s="148"/>
      <c r="AJ377" s="148"/>
      <c r="AK377" s="148"/>
      <c r="AL377" s="148"/>
    </row>
    <row r="378" spans="1:38" s="149" customFormat="1" ht="14.25">
      <c r="A378" s="45" t="s">
        <v>42</v>
      </c>
      <c r="B378" s="46" t="s">
        <v>101</v>
      </c>
      <c r="C378" s="62">
        <f>C371</f>
        <v>645</v>
      </c>
      <c r="D378" s="53" t="s">
        <v>32</v>
      </c>
      <c r="E378" s="238"/>
      <c r="F378" s="76">
        <f>E378*C378</f>
        <v>0</v>
      </c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148"/>
      <c r="AA378" s="148"/>
      <c r="AB378" s="148"/>
      <c r="AC378" s="148"/>
      <c r="AD378" s="148"/>
      <c r="AE378" s="148"/>
      <c r="AF378" s="148"/>
      <c r="AG378" s="148"/>
      <c r="AH378" s="148"/>
      <c r="AI378" s="148"/>
      <c r="AJ378" s="148"/>
      <c r="AK378" s="148"/>
      <c r="AL378" s="148"/>
    </row>
    <row r="379" spans="1:38" s="149" customFormat="1" ht="14.25">
      <c r="A379" s="45"/>
      <c r="B379" s="46"/>
      <c r="C379" s="62"/>
      <c r="D379" s="63"/>
      <c r="E379" s="229"/>
      <c r="F379" s="76" t="s">
        <v>138</v>
      </c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  <c r="Z379" s="148"/>
      <c r="AA379" s="148"/>
      <c r="AB379" s="148"/>
      <c r="AC379" s="148"/>
      <c r="AD379" s="148"/>
      <c r="AE379" s="148"/>
      <c r="AF379" s="148"/>
      <c r="AG379" s="148"/>
      <c r="AH379" s="148"/>
      <c r="AI379" s="148"/>
      <c r="AJ379" s="148"/>
      <c r="AK379" s="148"/>
      <c r="AL379" s="148"/>
    </row>
    <row r="380" spans="1:38" s="149" customFormat="1" ht="14.25">
      <c r="A380" s="45"/>
      <c r="B380" s="46"/>
      <c r="C380" s="62"/>
      <c r="D380" s="63"/>
      <c r="E380" s="229"/>
      <c r="F380" s="50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  <c r="Z380" s="148"/>
      <c r="AA380" s="148"/>
      <c r="AB380" s="148"/>
      <c r="AC380" s="148"/>
      <c r="AD380" s="148"/>
      <c r="AE380" s="148"/>
      <c r="AF380" s="148"/>
      <c r="AG380" s="148"/>
      <c r="AH380" s="148"/>
      <c r="AI380" s="148"/>
      <c r="AJ380" s="148"/>
      <c r="AK380" s="148"/>
      <c r="AL380" s="148"/>
    </row>
    <row r="381" spans="1:38" s="149" customFormat="1" ht="14.25">
      <c r="A381" s="45"/>
      <c r="B381" s="46"/>
      <c r="C381" s="62"/>
      <c r="D381" s="63"/>
      <c r="E381" s="229"/>
      <c r="F381" s="50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  <c r="AA381" s="148"/>
      <c r="AB381" s="148"/>
      <c r="AC381" s="148"/>
      <c r="AD381" s="148"/>
      <c r="AE381" s="148"/>
      <c r="AF381" s="148"/>
      <c r="AG381" s="148"/>
      <c r="AH381" s="148"/>
      <c r="AI381" s="148"/>
      <c r="AJ381" s="148"/>
      <c r="AK381" s="148"/>
      <c r="AL381" s="148"/>
    </row>
    <row r="382" spans="1:38" s="149" customFormat="1" ht="14.25">
      <c r="A382" s="45"/>
      <c r="B382" s="46"/>
      <c r="C382" s="62"/>
      <c r="D382" s="63"/>
      <c r="E382" s="238"/>
      <c r="F382" s="130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8"/>
      <c r="AH382" s="148"/>
      <c r="AI382" s="148"/>
      <c r="AJ382" s="148"/>
      <c r="AK382" s="148"/>
      <c r="AL382" s="148"/>
    </row>
    <row r="383" spans="1:38" s="149" customFormat="1" ht="14.25">
      <c r="A383" s="45"/>
      <c r="B383" s="46"/>
      <c r="C383" s="60"/>
      <c r="D383" s="46"/>
      <c r="E383" s="229"/>
      <c r="F383" s="50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  <c r="Z383" s="148"/>
      <c r="AA383" s="148"/>
      <c r="AB383" s="148"/>
      <c r="AC383" s="148"/>
      <c r="AD383" s="148"/>
      <c r="AE383" s="148"/>
      <c r="AF383" s="148"/>
      <c r="AG383" s="148"/>
      <c r="AH383" s="148"/>
      <c r="AI383" s="148"/>
      <c r="AJ383" s="148"/>
      <c r="AK383" s="148"/>
      <c r="AL383" s="148"/>
    </row>
    <row r="384" spans="1:38" s="149" customFormat="1" ht="15">
      <c r="A384" s="45"/>
      <c r="B384" s="61"/>
      <c r="C384" s="144"/>
      <c r="D384" s="145"/>
      <c r="E384" s="229"/>
      <c r="F384" s="50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  <c r="Z384" s="148"/>
      <c r="AA384" s="148"/>
      <c r="AB384" s="148"/>
      <c r="AC384" s="148"/>
      <c r="AD384" s="148"/>
      <c r="AE384" s="148"/>
      <c r="AF384" s="148"/>
      <c r="AG384" s="148"/>
      <c r="AH384" s="148"/>
      <c r="AI384" s="148"/>
      <c r="AJ384" s="148"/>
      <c r="AK384" s="148"/>
      <c r="AL384" s="148"/>
    </row>
    <row r="385" spans="3:5" ht="14.25">
      <c r="C385" s="52"/>
      <c r="D385" s="53"/>
      <c r="E385" s="229"/>
    </row>
    <row r="386" ht="14.25">
      <c r="E386" s="229"/>
    </row>
    <row r="387" spans="2:5" ht="15">
      <c r="B387" s="61"/>
      <c r="C387" s="62"/>
      <c r="D387" s="63"/>
      <c r="E387" s="229"/>
    </row>
    <row r="388" spans="2:5" ht="15">
      <c r="B388" s="61"/>
      <c r="C388" s="62"/>
      <c r="D388" s="63"/>
      <c r="E388" s="229"/>
    </row>
    <row r="389" spans="2:5" ht="15">
      <c r="B389" s="61"/>
      <c r="C389" s="62"/>
      <c r="D389" s="63"/>
      <c r="E389" s="229"/>
    </row>
    <row r="390" spans="2:5" ht="15">
      <c r="B390" s="61"/>
      <c r="C390" s="62"/>
      <c r="D390" s="63"/>
      <c r="E390" s="229"/>
    </row>
    <row r="391" spans="3:5" ht="14.25">
      <c r="C391" s="62"/>
      <c r="D391" s="63"/>
      <c r="E391" s="229"/>
    </row>
    <row r="392" spans="3:5" ht="14.25">
      <c r="C392" s="62"/>
      <c r="D392" s="63"/>
      <c r="E392" s="229"/>
    </row>
    <row r="393" spans="2:6" ht="15">
      <c r="B393" s="152"/>
      <c r="C393" s="144"/>
      <c r="D393" s="145"/>
      <c r="E393" s="229"/>
      <c r="F393" s="68"/>
    </row>
    <row r="394" spans="2:6" ht="15">
      <c r="B394" s="153"/>
      <c r="C394" s="144"/>
      <c r="D394" s="145"/>
      <c r="E394" s="229"/>
      <c r="F394" s="68"/>
    </row>
    <row r="395" ht="14.25">
      <c r="E395" s="229"/>
    </row>
    <row r="396" spans="1:6" s="77" customFormat="1" ht="14.25">
      <c r="A396" s="45"/>
      <c r="B396" s="46"/>
      <c r="C396" s="60"/>
      <c r="D396" s="46"/>
      <c r="E396" s="229"/>
      <c r="F396" s="50"/>
    </row>
    <row r="397" spans="1:6" s="77" customFormat="1" ht="15">
      <c r="A397" s="45"/>
      <c r="B397" s="153"/>
      <c r="C397" s="144"/>
      <c r="D397" s="145"/>
      <c r="E397" s="229"/>
      <c r="F397" s="68"/>
    </row>
    <row r="398" spans="2:5" ht="15">
      <c r="B398" s="61"/>
      <c r="C398" s="52"/>
      <c r="D398" s="53"/>
      <c r="E398" s="229"/>
    </row>
    <row r="399" spans="2:5" ht="15">
      <c r="B399" s="61"/>
      <c r="C399" s="52"/>
      <c r="D399" s="53"/>
      <c r="E399" s="229"/>
    </row>
    <row r="400" spans="2:6" ht="15">
      <c r="B400" s="66" t="s">
        <v>180</v>
      </c>
      <c r="C400" s="144"/>
      <c r="D400" s="145"/>
      <c r="E400" s="229"/>
      <c r="F400" s="65"/>
    </row>
    <row r="401" spans="2:6" ht="15.75" thickBot="1">
      <c r="B401" s="72" t="s">
        <v>127</v>
      </c>
      <c r="C401" s="144"/>
      <c r="D401" s="145"/>
      <c r="E401" s="239"/>
      <c r="F401" s="67">
        <f>SUM(F369:F400)</f>
        <v>0</v>
      </c>
    </row>
    <row r="402" spans="2:5" ht="15.75" thickTop="1">
      <c r="B402" s="61"/>
      <c r="C402" s="52"/>
      <c r="D402" s="53"/>
      <c r="E402" s="229"/>
    </row>
    <row r="403" spans="2:5" ht="15">
      <c r="B403" s="61"/>
      <c r="C403" s="52"/>
      <c r="D403" s="53"/>
      <c r="E403" s="229"/>
    </row>
    <row r="404" spans="2:5" ht="15">
      <c r="B404" s="61"/>
      <c r="C404" s="52"/>
      <c r="D404" s="53"/>
      <c r="E404" s="229"/>
    </row>
    <row r="405" spans="2:5" ht="15">
      <c r="B405" s="61" t="s">
        <v>234</v>
      </c>
      <c r="C405" s="62"/>
      <c r="D405" s="63"/>
      <c r="E405" s="229"/>
    </row>
    <row r="406" spans="3:5" ht="14.25">
      <c r="C406" s="62"/>
      <c r="D406" s="63"/>
      <c r="E406" s="229"/>
    </row>
    <row r="407" spans="2:5" ht="15">
      <c r="B407" s="61" t="s">
        <v>102</v>
      </c>
      <c r="C407" s="62"/>
      <c r="D407" s="63"/>
      <c r="E407" s="229"/>
    </row>
    <row r="408" spans="2:5" ht="15">
      <c r="B408" s="61" t="s">
        <v>103</v>
      </c>
      <c r="C408" s="62"/>
      <c r="D408" s="63"/>
      <c r="E408" s="229"/>
    </row>
    <row r="409" spans="2:5" ht="15">
      <c r="B409" s="61"/>
      <c r="C409" s="62"/>
      <c r="D409" s="63"/>
      <c r="E409" s="229"/>
    </row>
    <row r="410" spans="1:6" s="93" customFormat="1" ht="15">
      <c r="A410" s="154"/>
      <c r="B410" s="155" t="s">
        <v>235</v>
      </c>
      <c r="C410" s="156"/>
      <c r="D410" s="157"/>
      <c r="E410" s="240"/>
      <c r="F410" s="158"/>
    </row>
    <row r="411" spans="1:6" s="93" customFormat="1" ht="13.5">
      <c r="A411" s="95"/>
      <c r="B411" s="155" t="s">
        <v>236</v>
      </c>
      <c r="C411" s="92"/>
      <c r="D411" s="159"/>
      <c r="E411" s="234"/>
      <c r="F411" s="122"/>
    </row>
    <row r="412" spans="1:6" ht="13.5">
      <c r="A412" s="45" t="s">
        <v>138</v>
      </c>
      <c r="B412" s="61"/>
      <c r="C412" s="52"/>
      <c r="D412" s="53"/>
      <c r="E412" s="229"/>
      <c r="F412" s="130">
        <f>E412*C412</f>
        <v>0</v>
      </c>
    </row>
    <row r="413" spans="2:6" ht="13.5">
      <c r="B413" s="46" t="s">
        <v>37</v>
      </c>
      <c r="C413" s="52" t="s">
        <v>138</v>
      </c>
      <c r="D413" s="53"/>
      <c r="E413" s="229"/>
      <c r="F413" s="130"/>
    </row>
    <row r="414" spans="1:6" ht="13.5">
      <c r="A414" s="45" t="s">
        <v>41</v>
      </c>
      <c r="B414" s="46" t="s">
        <v>58</v>
      </c>
      <c r="C414" s="52"/>
      <c r="D414" s="53"/>
      <c r="E414" s="229"/>
      <c r="F414" s="130">
        <f>E414*C414</f>
        <v>0</v>
      </c>
    </row>
    <row r="415" spans="2:6" ht="13.5">
      <c r="B415" s="46" t="s">
        <v>38</v>
      </c>
      <c r="C415" s="52"/>
      <c r="D415" s="53" t="s">
        <v>31</v>
      </c>
      <c r="E415" s="229"/>
      <c r="F415" s="130">
        <f>E415</f>
        <v>0</v>
      </c>
    </row>
    <row r="416" spans="2:6" ht="13.5">
      <c r="B416" s="46" t="s">
        <v>292</v>
      </c>
      <c r="C416" s="52"/>
      <c r="D416" s="53"/>
      <c r="E416" s="229"/>
      <c r="F416" s="130" t="s">
        <v>138</v>
      </c>
    </row>
    <row r="417" spans="3:6" ht="13.5">
      <c r="C417" s="52"/>
      <c r="D417" s="53"/>
      <c r="E417" s="229"/>
      <c r="F417" s="130" t="s">
        <v>138</v>
      </c>
    </row>
    <row r="418" spans="2:6" ht="13.5">
      <c r="B418" s="46" t="s">
        <v>185</v>
      </c>
      <c r="C418" s="52">
        <v>7</v>
      </c>
      <c r="D418" s="53" t="s">
        <v>29</v>
      </c>
      <c r="E418" s="229"/>
      <c r="F418" s="130">
        <f>C418*E418</f>
        <v>0</v>
      </c>
    </row>
    <row r="419" spans="1:6" ht="13.5">
      <c r="A419" s="45" t="s">
        <v>42</v>
      </c>
      <c r="B419" s="46" t="s">
        <v>186</v>
      </c>
      <c r="C419" s="52"/>
      <c r="D419" s="42"/>
      <c r="E419" s="229"/>
      <c r="F419" s="130" t="s">
        <v>138</v>
      </c>
    </row>
    <row r="420" spans="3:6" ht="13.5">
      <c r="C420" s="52"/>
      <c r="D420" s="53"/>
      <c r="E420" s="229"/>
      <c r="F420" s="130" t="s">
        <v>138</v>
      </c>
    </row>
    <row r="421" spans="2:6" ht="13.5">
      <c r="B421" s="61" t="s">
        <v>187</v>
      </c>
      <c r="C421" s="52"/>
      <c r="D421" s="53"/>
      <c r="E421" s="229"/>
      <c r="F421" s="130" t="s">
        <v>138</v>
      </c>
    </row>
    <row r="422" spans="2:6" ht="13.5">
      <c r="B422" s="61"/>
      <c r="C422" s="52"/>
      <c r="D422" s="53"/>
      <c r="E422" s="229"/>
      <c r="F422" s="130" t="s">
        <v>138</v>
      </c>
    </row>
    <row r="423" spans="2:6" ht="13.5">
      <c r="B423" s="46" t="s">
        <v>189</v>
      </c>
      <c r="C423" s="52">
        <v>15</v>
      </c>
      <c r="D423" s="53" t="s">
        <v>29</v>
      </c>
      <c r="E423" s="229"/>
      <c r="F423" s="130">
        <f>C423*E423</f>
        <v>0</v>
      </c>
    </row>
    <row r="424" spans="1:6" ht="13.5">
      <c r="A424" s="45" t="s">
        <v>138</v>
      </c>
      <c r="C424" s="52"/>
      <c r="D424" s="53"/>
      <c r="E424" s="229"/>
      <c r="F424" s="130" t="s">
        <v>138</v>
      </c>
    </row>
    <row r="425" spans="1:6" ht="30">
      <c r="A425" s="45" t="s">
        <v>43</v>
      </c>
      <c r="B425" s="58" t="s">
        <v>289</v>
      </c>
      <c r="D425" s="160" t="s">
        <v>31</v>
      </c>
      <c r="E425" s="229"/>
      <c r="F425" s="50">
        <f>E425</f>
        <v>0</v>
      </c>
    </row>
    <row r="426" spans="3:5" ht="13.5">
      <c r="C426" s="52"/>
      <c r="D426" s="53"/>
      <c r="E426" s="229"/>
    </row>
    <row r="427" spans="3:5" ht="13.5">
      <c r="C427" s="52"/>
      <c r="D427" s="53"/>
      <c r="E427" s="229"/>
    </row>
    <row r="428" spans="3:5" ht="13.5">
      <c r="C428" s="52"/>
      <c r="D428" s="53"/>
      <c r="E428" s="229"/>
    </row>
    <row r="429" spans="3:5" ht="13.5">
      <c r="C429" s="52"/>
      <c r="D429" s="53"/>
      <c r="E429" s="229"/>
    </row>
    <row r="430" spans="3:5" ht="13.5">
      <c r="C430" s="52"/>
      <c r="D430" s="53"/>
      <c r="E430" s="229"/>
    </row>
    <row r="431" spans="3:5" ht="13.5">
      <c r="C431" s="52"/>
      <c r="D431" s="53"/>
      <c r="E431" s="229"/>
    </row>
    <row r="432" spans="3:5" ht="13.5">
      <c r="C432" s="52"/>
      <c r="D432" s="53"/>
      <c r="E432" s="229"/>
    </row>
    <row r="433" spans="3:5" ht="13.5">
      <c r="C433" s="52"/>
      <c r="D433" s="53"/>
      <c r="E433" s="229"/>
    </row>
    <row r="434" spans="3:5" ht="13.5">
      <c r="C434" s="52"/>
      <c r="D434" s="53"/>
      <c r="E434" s="229"/>
    </row>
    <row r="435" spans="3:5" ht="13.5">
      <c r="C435" s="52"/>
      <c r="D435" s="53"/>
      <c r="E435" s="229"/>
    </row>
    <row r="436" spans="3:5" ht="13.5">
      <c r="C436" s="52"/>
      <c r="D436" s="53"/>
      <c r="E436" s="229"/>
    </row>
    <row r="437" spans="3:5" ht="13.5">
      <c r="C437" s="52"/>
      <c r="D437" s="53"/>
      <c r="E437" s="229"/>
    </row>
    <row r="438" spans="3:5" ht="13.5">
      <c r="C438" s="52"/>
      <c r="D438" s="53"/>
      <c r="E438" s="229"/>
    </row>
    <row r="439" spans="3:5" ht="13.5">
      <c r="C439" s="52"/>
      <c r="D439" s="53"/>
      <c r="E439" s="229"/>
    </row>
    <row r="440" spans="3:5" ht="13.5">
      <c r="C440" s="52"/>
      <c r="D440" s="53"/>
      <c r="E440" s="229"/>
    </row>
    <row r="441" spans="2:6" ht="13.5">
      <c r="B441" s="66" t="s">
        <v>20</v>
      </c>
      <c r="C441" s="52"/>
      <c r="D441" s="53"/>
      <c r="E441" s="229"/>
      <c r="F441" s="65"/>
    </row>
    <row r="442" spans="1:6" ht="15" thickBot="1">
      <c r="A442" s="45" t="s">
        <v>138</v>
      </c>
      <c r="B442" s="66" t="s">
        <v>14</v>
      </c>
      <c r="C442" s="52"/>
      <c r="D442" s="53"/>
      <c r="E442" s="229"/>
      <c r="F442" s="67">
        <f>SUM(F407:F433)</f>
        <v>0</v>
      </c>
    </row>
    <row r="443" spans="3:5" ht="15" thickTop="1">
      <c r="C443" s="52"/>
      <c r="D443" s="53"/>
      <c r="E443" s="229"/>
    </row>
    <row r="444" spans="3:5" ht="13.5">
      <c r="C444" s="52"/>
      <c r="D444" s="53"/>
      <c r="E444" s="229"/>
    </row>
    <row r="445" spans="3:5" ht="13.5">
      <c r="C445" s="52"/>
      <c r="D445" s="53"/>
      <c r="E445" s="229"/>
    </row>
    <row r="446" spans="3:5" ht="13.5">
      <c r="C446" s="52"/>
      <c r="D446" s="53"/>
      <c r="E446" s="229"/>
    </row>
    <row r="447" spans="3:5" ht="13.5">
      <c r="C447" s="52"/>
      <c r="D447" s="53"/>
      <c r="E447" s="229"/>
    </row>
    <row r="448" spans="3:5" ht="13.5">
      <c r="C448" s="52"/>
      <c r="D448" s="53"/>
      <c r="E448" s="229"/>
    </row>
    <row r="449" spans="3:5" ht="13.5">
      <c r="C449" s="52"/>
      <c r="D449" s="53"/>
      <c r="E449" s="229"/>
    </row>
    <row r="450" spans="2:6" ht="13.5">
      <c r="B450" s="61" t="s">
        <v>188</v>
      </c>
      <c r="C450" s="52"/>
      <c r="D450" s="53"/>
      <c r="E450" s="229"/>
      <c r="F450" s="130"/>
    </row>
    <row r="451" spans="2:6" ht="13.5">
      <c r="B451" s="61"/>
      <c r="C451" s="52"/>
      <c r="D451" s="53"/>
      <c r="E451" s="229"/>
      <c r="F451" s="130"/>
    </row>
    <row r="452" spans="2:6" ht="13.5">
      <c r="B452" s="141" t="s">
        <v>190</v>
      </c>
      <c r="C452" s="52"/>
      <c r="D452" s="53"/>
      <c r="E452" s="229"/>
      <c r="F452" s="130"/>
    </row>
    <row r="453" spans="2:6" ht="13.5">
      <c r="B453" s="141" t="s">
        <v>291</v>
      </c>
      <c r="C453" s="52"/>
      <c r="D453" s="53"/>
      <c r="E453" s="229"/>
      <c r="F453" s="130"/>
    </row>
    <row r="454" spans="3:6" ht="18.75" customHeight="1">
      <c r="C454" s="161"/>
      <c r="D454" s="53"/>
      <c r="E454" s="229"/>
      <c r="F454" s="130"/>
    </row>
    <row r="455" spans="1:6" ht="23.25" customHeight="1">
      <c r="A455" s="45" t="s">
        <v>41</v>
      </c>
      <c r="B455" s="46" t="s">
        <v>191</v>
      </c>
      <c r="C455" s="161">
        <v>5</v>
      </c>
      <c r="D455" s="53" t="s">
        <v>29</v>
      </c>
      <c r="E455" s="229"/>
      <c r="F455" s="130">
        <f aca="true" t="shared" si="1" ref="F455:F461">E455*C455</f>
        <v>0</v>
      </c>
    </row>
    <row r="456" spans="1:6" ht="13.5">
      <c r="A456" s="45" t="s">
        <v>138</v>
      </c>
      <c r="C456" s="161"/>
      <c r="D456" s="53"/>
      <c r="E456" s="229"/>
      <c r="F456" s="130"/>
    </row>
    <row r="457" spans="1:6" ht="20.25" customHeight="1">
      <c r="A457" s="45" t="s">
        <v>42</v>
      </c>
      <c r="B457" s="46" t="s">
        <v>192</v>
      </c>
      <c r="C457" s="161"/>
      <c r="D457" s="53"/>
      <c r="E457" s="229"/>
      <c r="F457" s="130"/>
    </row>
    <row r="458" spans="3:6" ht="13.5">
      <c r="C458" s="161"/>
      <c r="D458" s="53"/>
      <c r="E458" s="229"/>
      <c r="F458" s="130"/>
    </row>
    <row r="459" spans="1:6" ht="20.25" customHeight="1">
      <c r="A459" s="45" t="s">
        <v>43</v>
      </c>
      <c r="B459" s="46" t="s">
        <v>193</v>
      </c>
      <c r="C459" s="161">
        <v>5</v>
      </c>
      <c r="D459" s="53" t="str">
        <f>D455</f>
        <v>Nr</v>
      </c>
      <c r="E459" s="229"/>
      <c r="F459" s="130">
        <f t="shared" si="1"/>
        <v>0</v>
      </c>
    </row>
    <row r="460" spans="1:6" ht="13.5">
      <c r="A460" s="162" t="s">
        <v>138</v>
      </c>
      <c r="B460" s="133"/>
      <c r="C460" s="161"/>
      <c r="D460" s="53"/>
      <c r="E460" s="229"/>
      <c r="F460" s="130">
        <f t="shared" si="1"/>
        <v>0</v>
      </c>
    </row>
    <row r="461" spans="1:6" s="168" customFormat="1" ht="51.75" customHeight="1">
      <c r="A461" s="163" t="s">
        <v>44</v>
      </c>
      <c r="B461" s="164" t="s">
        <v>299</v>
      </c>
      <c r="C461" s="165">
        <v>4</v>
      </c>
      <c r="D461" s="166" t="s">
        <v>201</v>
      </c>
      <c r="E461" s="241"/>
      <c r="F461" s="167">
        <f t="shared" si="1"/>
        <v>0</v>
      </c>
    </row>
    <row r="462" spans="1:6" s="108" customFormat="1" ht="13.5">
      <c r="A462" s="169" t="s">
        <v>202</v>
      </c>
      <c r="B462" s="170"/>
      <c r="C462" s="171"/>
      <c r="D462" s="172"/>
      <c r="E462" s="242"/>
      <c r="F462" s="173"/>
    </row>
    <row r="463" spans="1:6" s="108" customFormat="1" ht="13.5">
      <c r="A463" s="169"/>
      <c r="B463" s="174"/>
      <c r="C463" s="171"/>
      <c r="D463" s="172"/>
      <c r="E463" s="242"/>
      <c r="F463" s="173"/>
    </row>
    <row r="464" spans="1:6" s="93" customFormat="1" ht="13.5">
      <c r="A464" s="45"/>
      <c r="B464" s="174"/>
      <c r="C464" s="175"/>
      <c r="D464" s="176"/>
      <c r="E464" s="243"/>
      <c r="F464" s="177"/>
    </row>
    <row r="465" spans="1:6" s="93" customFormat="1" ht="13.5">
      <c r="A465" s="45"/>
      <c r="B465" s="174"/>
      <c r="C465" s="175"/>
      <c r="D465" s="176"/>
      <c r="E465" s="243"/>
      <c r="F465" s="177"/>
    </row>
    <row r="466" spans="1:6" s="93" customFormat="1" ht="13.5">
      <c r="A466" s="45"/>
      <c r="B466" s="174"/>
      <c r="C466" s="175"/>
      <c r="D466" s="176"/>
      <c r="E466" s="243"/>
      <c r="F466" s="177"/>
    </row>
    <row r="467" spans="1:6" s="93" customFormat="1" ht="13.5">
      <c r="A467" s="45"/>
      <c r="B467" s="174"/>
      <c r="C467" s="175"/>
      <c r="D467" s="176"/>
      <c r="E467" s="243"/>
      <c r="F467" s="177"/>
    </row>
    <row r="468" spans="1:6" s="93" customFormat="1" ht="13.5">
      <c r="A468" s="45"/>
      <c r="B468" s="174"/>
      <c r="C468" s="175"/>
      <c r="D468" s="176"/>
      <c r="E468" s="243"/>
      <c r="F468" s="177"/>
    </row>
    <row r="469" spans="1:6" s="93" customFormat="1" ht="13.5">
      <c r="A469" s="45"/>
      <c r="B469" s="174"/>
      <c r="C469" s="175"/>
      <c r="D469" s="176"/>
      <c r="E469" s="243"/>
      <c r="F469" s="177"/>
    </row>
    <row r="470" spans="1:6" s="93" customFormat="1" ht="13.5">
      <c r="A470" s="45"/>
      <c r="B470" s="174"/>
      <c r="C470" s="175"/>
      <c r="D470" s="176"/>
      <c r="E470" s="243"/>
      <c r="F470" s="177"/>
    </row>
    <row r="471" spans="1:6" s="93" customFormat="1" ht="13.5">
      <c r="A471" s="45"/>
      <c r="B471" s="174"/>
      <c r="C471" s="175"/>
      <c r="D471" s="176"/>
      <c r="E471" s="243"/>
      <c r="F471" s="177"/>
    </row>
    <row r="472" spans="1:6" s="93" customFormat="1" ht="13.5">
      <c r="A472" s="45"/>
      <c r="B472" s="174"/>
      <c r="C472" s="175"/>
      <c r="D472" s="176"/>
      <c r="E472" s="243"/>
      <c r="F472" s="177"/>
    </row>
    <row r="473" spans="1:6" s="93" customFormat="1" ht="13.5">
      <c r="A473" s="45"/>
      <c r="B473" s="174"/>
      <c r="C473" s="175"/>
      <c r="D473" s="176"/>
      <c r="E473" s="243"/>
      <c r="F473" s="177"/>
    </row>
    <row r="474" spans="1:6" s="93" customFormat="1" ht="13.5">
      <c r="A474" s="45"/>
      <c r="B474" s="174"/>
      <c r="C474" s="175"/>
      <c r="D474" s="176"/>
      <c r="E474" s="243"/>
      <c r="F474" s="177"/>
    </row>
    <row r="475" spans="1:6" s="93" customFormat="1" ht="13.5">
      <c r="A475" s="45"/>
      <c r="B475" s="174"/>
      <c r="C475" s="175"/>
      <c r="D475" s="176"/>
      <c r="E475" s="243"/>
      <c r="F475" s="177"/>
    </row>
    <row r="476" spans="1:6" s="93" customFormat="1" ht="13.5">
      <c r="A476" s="45"/>
      <c r="B476" s="174"/>
      <c r="C476" s="175"/>
      <c r="D476" s="176"/>
      <c r="E476" s="243"/>
      <c r="F476" s="177"/>
    </row>
    <row r="477" spans="1:6" s="93" customFormat="1" ht="13.5">
      <c r="A477" s="45"/>
      <c r="B477" s="174"/>
      <c r="C477" s="175"/>
      <c r="D477" s="176"/>
      <c r="E477" s="243"/>
      <c r="F477" s="177"/>
    </row>
    <row r="478" spans="1:6" s="93" customFormat="1" ht="13.5">
      <c r="A478" s="45"/>
      <c r="B478" s="174"/>
      <c r="C478" s="175"/>
      <c r="D478" s="176"/>
      <c r="E478" s="243"/>
      <c r="F478" s="177"/>
    </row>
    <row r="479" spans="1:6" s="93" customFormat="1" ht="13.5">
      <c r="A479" s="45"/>
      <c r="B479" s="174"/>
      <c r="C479" s="175"/>
      <c r="D479" s="176"/>
      <c r="E479" s="243"/>
      <c r="F479" s="177"/>
    </row>
    <row r="480" spans="1:6" s="93" customFormat="1" ht="13.5">
      <c r="A480" s="45"/>
      <c r="B480" s="174"/>
      <c r="C480" s="175"/>
      <c r="D480" s="176"/>
      <c r="E480" s="243"/>
      <c r="F480" s="177"/>
    </row>
    <row r="481" spans="1:6" s="93" customFormat="1" ht="13.5">
      <c r="A481" s="45"/>
      <c r="B481" s="174"/>
      <c r="C481" s="175"/>
      <c r="D481" s="176"/>
      <c r="E481" s="243"/>
      <c r="F481" s="177"/>
    </row>
    <row r="482" spans="1:6" s="93" customFormat="1" ht="13.5">
      <c r="A482" s="45"/>
      <c r="B482" s="174"/>
      <c r="C482" s="175"/>
      <c r="D482" s="176"/>
      <c r="E482" s="243"/>
      <c r="F482" s="177"/>
    </row>
    <row r="483" spans="1:6" s="93" customFormat="1" ht="13.5">
      <c r="A483" s="45"/>
      <c r="B483" s="174"/>
      <c r="C483" s="175"/>
      <c r="D483" s="176"/>
      <c r="E483" s="243"/>
      <c r="F483" s="177"/>
    </row>
    <row r="484" spans="1:6" s="93" customFormat="1" ht="13.5">
      <c r="A484" s="45"/>
      <c r="B484" s="174"/>
      <c r="C484" s="175"/>
      <c r="D484" s="176"/>
      <c r="E484" s="243"/>
      <c r="F484" s="177"/>
    </row>
    <row r="485" spans="1:6" s="93" customFormat="1" ht="13.5">
      <c r="A485" s="45"/>
      <c r="B485" s="174"/>
      <c r="C485" s="175"/>
      <c r="D485" s="176"/>
      <c r="E485" s="243"/>
      <c r="F485" s="177"/>
    </row>
    <row r="486" spans="1:6" s="93" customFormat="1" ht="13.5">
      <c r="A486" s="45"/>
      <c r="B486" s="174"/>
      <c r="C486" s="175"/>
      <c r="D486" s="176"/>
      <c r="E486" s="243"/>
      <c r="F486" s="177"/>
    </row>
    <row r="487" spans="1:6" s="93" customFormat="1" ht="13.5">
      <c r="A487" s="45"/>
      <c r="B487" s="174"/>
      <c r="C487" s="175"/>
      <c r="D487" s="176"/>
      <c r="E487" s="243"/>
      <c r="F487" s="177"/>
    </row>
    <row r="488" spans="1:6" s="93" customFormat="1" ht="13.5">
      <c r="A488" s="45"/>
      <c r="B488" s="174"/>
      <c r="C488" s="175"/>
      <c r="D488" s="176"/>
      <c r="E488" s="243"/>
      <c r="F488" s="177"/>
    </row>
    <row r="489" spans="3:5" ht="13.5">
      <c r="C489" s="52"/>
      <c r="D489" s="53"/>
      <c r="E489" s="229"/>
    </row>
    <row r="490" spans="2:6" ht="13.5">
      <c r="B490" s="66" t="str">
        <f>B450</f>
        <v>AIR-CONDITIONING &amp; VENTILATION</v>
      </c>
      <c r="C490" s="52"/>
      <c r="D490" s="53"/>
      <c r="E490" s="229"/>
      <c r="F490" s="65"/>
    </row>
    <row r="491" spans="1:6" ht="15" thickBot="1">
      <c r="A491" s="45" t="s">
        <v>138</v>
      </c>
      <c r="B491" s="66" t="s">
        <v>14</v>
      </c>
      <c r="C491" s="52"/>
      <c r="D491" s="53"/>
      <c r="E491" s="229"/>
      <c r="F491" s="67">
        <f>SUM(F451:F486)</f>
        <v>0</v>
      </c>
    </row>
    <row r="492" spans="2:6" ht="15" thickTop="1">
      <c r="B492" s="66"/>
      <c r="C492" s="52"/>
      <c r="D492" s="53"/>
      <c r="E492" s="229"/>
      <c r="F492" s="68"/>
    </row>
    <row r="493" spans="2:6" ht="13.5">
      <c r="B493" s="66"/>
      <c r="C493" s="52"/>
      <c r="D493" s="53"/>
      <c r="E493" s="229"/>
      <c r="F493" s="68"/>
    </row>
    <row r="494" spans="2:6" ht="13.5">
      <c r="B494" s="66"/>
      <c r="C494" s="52"/>
      <c r="D494" s="53"/>
      <c r="E494" s="229"/>
      <c r="F494" s="68"/>
    </row>
    <row r="495" spans="2:6" ht="13.5">
      <c r="B495" s="66"/>
      <c r="C495" s="52"/>
      <c r="D495" s="53"/>
      <c r="E495" s="229"/>
      <c r="F495" s="68"/>
    </row>
    <row r="496" spans="2:5" ht="13.5">
      <c r="B496" s="137" t="s">
        <v>104</v>
      </c>
      <c r="E496" s="229"/>
    </row>
    <row r="497" ht="13.5">
      <c r="E497" s="229"/>
    </row>
    <row r="498" spans="1:6" s="93" customFormat="1" ht="13.5">
      <c r="A498" s="95"/>
      <c r="B498" s="178" t="s">
        <v>237</v>
      </c>
      <c r="C498" s="92"/>
      <c r="D498" s="159"/>
      <c r="E498" s="234"/>
      <c r="F498" s="122"/>
    </row>
    <row r="499" spans="1:6" s="93" customFormat="1" ht="13.5">
      <c r="A499" s="95"/>
      <c r="B499" s="179" t="s">
        <v>238</v>
      </c>
      <c r="C499" s="92"/>
      <c r="D499" s="159"/>
      <c r="E499" s="234"/>
      <c r="F499" s="122"/>
    </row>
    <row r="500" spans="1:6" s="93" customFormat="1" ht="13.5">
      <c r="A500" s="95"/>
      <c r="B500" s="179" t="s">
        <v>239</v>
      </c>
      <c r="C500" s="92"/>
      <c r="D500" s="159"/>
      <c r="E500" s="234"/>
      <c r="F500" s="122"/>
    </row>
    <row r="501" spans="1:6" s="93" customFormat="1" ht="13.5">
      <c r="A501" s="95"/>
      <c r="B501" s="179" t="s">
        <v>240</v>
      </c>
      <c r="C501" s="92"/>
      <c r="D501" s="159"/>
      <c r="E501" s="234"/>
      <c r="F501" s="122"/>
    </row>
    <row r="502" spans="1:6" s="93" customFormat="1" ht="13.5">
      <c r="A502" s="95"/>
      <c r="B502" s="179" t="s">
        <v>241</v>
      </c>
      <c r="C502" s="92"/>
      <c r="D502" s="159"/>
      <c r="E502" s="234"/>
      <c r="F502" s="122"/>
    </row>
    <row r="503" spans="1:6" s="93" customFormat="1" ht="13.5">
      <c r="A503" s="95"/>
      <c r="B503" s="179" t="s">
        <v>242</v>
      </c>
      <c r="C503" s="92"/>
      <c r="D503" s="159"/>
      <c r="E503" s="234"/>
      <c r="F503" s="122"/>
    </row>
    <row r="504" spans="1:6" s="93" customFormat="1" ht="13.5">
      <c r="A504" s="95"/>
      <c r="B504" s="180"/>
      <c r="C504" s="92"/>
      <c r="D504" s="159"/>
      <c r="E504" s="234"/>
      <c r="F504" s="122"/>
    </row>
    <row r="505" spans="1:6" s="93" customFormat="1" ht="13.5">
      <c r="A505" s="95" t="s">
        <v>41</v>
      </c>
      <c r="B505" s="93" t="s">
        <v>243</v>
      </c>
      <c r="C505" s="92"/>
      <c r="D505" s="159"/>
      <c r="E505" s="234"/>
      <c r="F505" s="122"/>
    </row>
    <row r="506" spans="1:6" s="93" customFormat="1" ht="13.5">
      <c r="A506" s="95"/>
      <c r="B506" s="93" t="s">
        <v>244</v>
      </c>
      <c r="C506" s="92"/>
      <c r="D506" s="159"/>
      <c r="E506" s="234"/>
      <c r="F506" s="122"/>
    </row>
    <row r="507" spans="1:6" s="93" customFormat="1" ht="13.5">
      <c r="A507" s="95"/>
      <c r="B507" s="93" t="s">
        <v>245</v>
      </c>
      <c r="C507" s="181"/>
      <c r="E507" s="244"/>
      <c r="F507" s="182"/>
    </row>
    <row r="508" spans="1:6" s="93" customFormat="1" ht="13.5">
      <c r="A508" s="95"/>
      <c r="B508" s="93" t="s">
        <v>246</v>
      </c>
      <c r="C508" s="92">
        <v>1</v>
      </c>
      <c r="D508" s="159" t="s">
        <v>247</v>
      </c>
      <c r="E508" s="234"/>
      <c r="F508" s="122">
        <f>E508*C508</f>
        <v>0</v>
      </c>
    </row>
    <row r="509" spans="1:6" s="93" customFormat="1" ht="13.5">
      <c r="A509" s="95"/>
      <c r="C509" s="92"/>
      <c r="D509" s="159"/>
      <c r="E509" s="234"/>
      <c r="F509" s="122"/>
    </row>
    <row r="510" spans="1:6" s="93" customFormat="1" ht="13.5">
      <c r="A510" s="95"/>
      <c r="B510" s="179" t="s">
        <v>248</v>
      </c>
      <c r="C510" s="92"/>
      <c r="D510" s="159"/>
      <c r="E510" s="234"/>
      <c r="F510" s="122"/>
    </row>
    <row r="511" spans="1:6" s="93" customFormat="1" ht="13.5">
      <c r="A511" s="95"/>
      <c r="B511" s="179" t="s">
        <v>249</v>
      </c>
      <c r="C511" s="92"/>
      <c r="D511" s="159"/>
      <c r="E511" s="234"/>
      <c r="F511" s="122"/>
    </row>
    <row r="512" spans="1:6" s="93" customFormat="1" ht="13.5">
      <c r="A512" s="95"/>
      <c r="B512" s="179" t="s">
        <v>250</v>
      </c>
      <c r="C512" s="92"/>
      <c r="D512" s="159"/>
      <c r="E512" s="234"/>
      <c r="F512" s="122"/>
    </row>
    <row r="513" spans="1:6" s="93" customFormat="1" ht="13.5">
      <c r="A513" s="95"/>
      <c r="B513" s="179" t="s">
        <v>241</v>
      </c>
      <c r="C513" s="92"/>
      <c r="D513" s="159"/>
      <c r="E513" s="234"/>
      <c r="F513" s="122"/>
    </row>
    <row r="514" spans="1:6" s="93" customFormat="1" ht="13.5">
      <c r="A514" s="95"/>
      <c r="B514" s="179" t="s">
        <v>242</v>
      </c>
      <c r="C514" s="92"/>
      <c r="D514" s="159"/>
      <c r="E514" s="234"/>
      <c r="F514" s="122"/>
    </row>
    <row r="515" spans="1:6" s="93" customFormat="1" ht="13.5">
      <c r="A515" s="95"/>
      <c r="B515" s="180"/>
      <c r="C515" s="92"/>
      <c r="D515" s="159"/>
      <c r="E515" s="234"/>
      <c r="F515" s="122" t="s">
        <v>138</v>
      </c>
    </row>
    <row r="516" spans="1:6" s="93" customFormat="1" ht="13.5">
      <c r="A516" s="162" t="s">
        <v>42</v>
      </c>
      <c r="B516" s="77" t="s">
        <v>251</v>
      </c>
      <c r="C516" s="109">
        <v>1</v>
      </c>
      <c r="D516" s="84" t="s">
        <v>252</v>
      </c>
      <c r="E516" s="234"/>
      <c r="F516" s="122">
        <f>E516*C516</f>
        <v>0</v>
      </c>
    </row>
    <row r="517" spans="1:6" s="93" customFormat="1" ht="13.5">
      <c r="A517" s="162"/>
      <c r="B517" s="77"/>
      <c r="C517" s="109"/>
      <c r="D517" s="84"/>
      <c r="E517" s="234"/>
      <c r="F517" s="122"/>
    </row>
    <row r="518" spans="1:6" s="93" customFormat="1" ht="13.5">
      <c r="A518" s="162" t="s">
        <v>43</v>
      </c>
      <c r="B518" s="42" t="s">
        <v>253</v>
      </c>
      <c r="C518" s="109">
        <v>4</v>
      </c>
      <c r="D518" s="84" t="s">
        <v>252</v>
      </c>
      <c r="E518" s="234"/>
      <c r="F518" s="122">
        <f>E518*C518</f>
        <v>0</v>
      </c>
    </row>
    <row r="519" spans="1:6" s="93" customFormat="1" ht="13.5">
      <c r="A519" s="162"/>
      <c r="B519" s="42"/>
      <c r="C519" s="109"/>
      <c r="D519" s="84"/>
      <c r="E519" s="234"/>
      <c r="F519" s="122"/>
    </row>
    <row r="520" spans="1:6" s="93" customFormat="1" ht="13.5">
      <c r="A520" s="95"/>
      <c r="B520" s="183" t="s">
        <v>254</v>
      </c>
      <c r="C520" s="92"/>
      <c r="D520" s="184"/>
      <c r="E520" s="234"/>
      <c r="F520" s="122"/>
    </row>
    <row r="521" spans="1:6" s="93" customFormat="1" ht="13.5">
      <c r="A521" s="154"/>
      <c r="B521" s="179" t="s">
        <v>255</v>
      </c>
      <c r="C521" s="185"/>
      <c r="D521" s="157"/>
      <c r="E521" s="245"/>
      <c r="F521" s="122"/>
    </row>
    <row r="522" spans="1:6" s="93" customFormat="1" ht="13.5">
      <c r="A522" s="154"/>
      <c r="B522" s="179" t="s">
        <v>256</v>
      </c>
      <c r="C522" s="185"/>
      <c r="D522" s="157"/>
      <c r="E522" s="245"/>
      <c r="F522" s="122"/>
    </row>
    <row r="523" spans="1:6" s="93" customFormat="1" ht="13.5">
      <c r="A523" s="154"/>
      <c r="B523" s="179" t="s">
        <v>257</v>
      </c>
      <c r="C523" s="185"/>
      <c r="D523" s="157"/>
      <c r="E523" s="245"/>
      <c r="F523" s="122"/>
    </row>
    <row r="524" spans="1:6" s="93" customFormat="1" ht="13.5">
      <c r="A524" s="95"/>
      <c r="B524" s="186"/>
      <c r="C524" s="92"/>
      <c r="D524" s="184"/>
      <c r="E524" s="234"/>
      <c r="F524" s="122"/>
    </row>
    <row r="525" spans="1:6" s="93" customFormat="1" ht="13.5">
      <c r="A525" s="95" t="s">
        <v>44</v>
      </c>
      <c r="B525" s="186" t="s">
        <v>258</v>
      </c>
      <c r="C525" s="92"/>
      <c r="D525" s="184"/>
      <c r="E525" s="234"/>
      <c r="F525" s="122"/>
    </row>
    <row r="526" spans="1:6" s="93" customFormat="1" ht="13.5">
      <c r="A526" s="95"/>
      <c r="B526" s="186" t="s">
        <v>259</v>
      </c>
      <c r="C526" s="92">
        <v>101</v>
      </c>
      <c r="D526" s="159" t="s">
        <v>247</v>
      </c>
      <c r="E526" s="234"/>
      <c r="F526" s="122">
        <f>E526*C526</f>
        <v>0</v>
      </c>
    </row>
    <row r="527" spans="1:6" s="93" customFormat="1" ht="13.5">
      <c r="A527" s="95"/>
      <c r="B527" s="186"/>
      <c r="C527" s="92"/>
      <c r="D527" s="184"/>
      <c r="E527" s="234"/>
      <c r="F527" s="122">
        <f>E527*C527</f>
        <v>0</v>
      </c>
    </row>
    <row r="528" spans="1:6" s="93" customFormat="1" ht="13.5">
      <c r="A528" s="95" t="s">
        <v>45</v>
      </c>
      <c r="B528" s="186" t="s">
        <v>260</v>
      </c>
      <c r="C528" s="92">
        <v>20</v>
      </c>
      <c r="D528" s="159" t="s">
        <v>247</v>
      </c>
      <c r="E528" s="234"/>
      <c r="F528" s="122">
        <f>E528*C528</f>
        <v>0</v>
      </c>
    </row>
    <row r="529" spans="1:6" s="93" customFormat="1" ht="13.5">
      <c r="A529" s="95"/>
      <c r="B529" s="186"/>
      <c r="C529" s="92"/>
      <c r="D529" s="184"/>
      <c r="E529" s="234"/>
      <c r="F529" s="122">
        <f>E529*C529</f>
        <v>0</v>
      </c>
    </row>
    <row r="530" spans="1:6" s="93" customFormat="1" ht="13.5" hidden="1">
      <c r="A530" s="95" t="s">
        <v>41</v>
      </c>
      <c r="B530" s="42" t="s">
        <v>261</v>
      </c>
      <c r="C530" s="92"/>
      <c r="D530" s="159" t="s">
        <v>247</v>
      </c>
      <c r="E530" s="234"/>
      <c r="F530" s="122"/>
    </row>
    <row r="531" spans="1:6" s="93" customFormat="1" ht="13.5" hidden="1">
      <c r="A531" s="95"/>
      <c r="B531" s="186"/>
      <c r="C531" s="92"/>
      <c r="D531" s="184"/>
      <c r="E531" s="234"/>
      <c r="F531" s="122"/>
    </row>
    <row r="532" spans="1:6" s="93" customFormat="1" ht="13.5" hidden="1">
      <c r="A532" s="95" t="s">
        <v>42</v>
      </c>
      <c r="B532" s="42" t="s">
        <v>262</v>
      </c>
      <c r="C532" s="92"/>
      <c r="D532" s="184"/>
      <c r="E532" s="234"/>
      <c r="F532" s="122"/>
    </row>
    <row r="533" spans="1:6" s="93" customFormat="1" ht="13.5" hidden="1">
      <c r="A533" s="95"/>
      <c r="B533" s="42" t="s">
        <v>263</v>
      </c>
      <c r="C533" s="92">
        <v>20</v>
      </c>
      <c r="D533" s="159" t="s">
        <v>247</v>
      </c>
      <c r="E533" s="234"/>
      <c r="F533" s="182"/>
    </row>
    <row r="534" spans="1:6" s="93" customFormat="1" ht="13.5" hidden="1">
      <c r="A534" s="95"/>
      <c r="B534" s="186"/>
      <c r="C534" s="92"/>
      <c r="D534" s="184"/>
      <c r="E534" s="234"/>
      <c r="F534" s="122"/>
    </row>
    <row r="535" spans="1:6" s="93" customFormat="1" ht="13.5" hidden="1">
      <c r="A535" s="95" t="s">
        <v>43</v>
      </c>
      <c r="B535" s="42" t="s">
        <v>264</v>
      </c>
      <c r="C535" s="92"/>
      <c r="D535" s="184"/>
      <c r="E535" s="234"/>
      <c r="F535" s="122"/>
    </row>
    <row r="536" spans="1:6" s="93" customFormat="1" ht="13.5" hidden="1">
      <c r="A536" s="95"/>
      <c r="B536" s="186" t="s">
        <v>265</v>
      </c>
      <c r="C536" s="92">
        <v>20</v>
      </c>
      <c r="D536" s="159" t="s">
        <v>247</v>
      </c>
      <c r="E536" s="234"/>
      <c r="F536" s="182"/>
    </row>
    <row r="537" spans="1:6" s="93" customFormat="1" ht="13.5" hidden="1">
      <c r="A537" s="95"/>
      <c r="B537" s="186"/>
      <c r="C537" s="92"/>
      <c r="D537" s="159"/>
      <c r="E537" s="234"/>
      <c r="F537" s="182"/>
    </row>
    <row r="538" spans="1:6" s="93" customFormat="1" ht="13.5" hidden="1">
      <c r="A538" s="95" t="s">
        <v>44</v>
      </c>
      <c r="B538" s="186" t="s">
        <v>266</v>
      </c>
      <c r="C538" s="92"/>
      <c r="D538" s="159" t="s">
        <v>247</v>
      </c>
      <c r="E538" s="234"/>
      <c r="F538" s="182"/>
    </row>
    <row r="539" spans="1:6" s="93" customFormat="1" ht="13.5" hidden="1">
      <c r="A539" s="95"/>
      <c r="B539" s="186"/>
      <c r="C539" s="92"/>
      <c r="D539" s="159"/>
      <c r="E539" s="234"/>
      <c r="F539" s="182"/>
    </row>
    <row r="540" spans="1:6" s="93" customFormat="1" ht="13.5" hidden="1">
      <c r="A540" s="95" t="s">
        <v>45</v>
      </c>
      <c r="B540" s="42" t="s">
        <v>267</v>
      </c>
      <c r="C540" s="92"/>
      <c r="E540" s="244"/>
      <c r="F540" s="182"/>
    </row>
    <row r="541" spans="1:6" s="93" customFormat="1" ht="13.5" hidden="1">
      <c r="A541" s="95"/>
      <c r="B541" s="93" t="s">
        <v>268</v>
      </c>
      <c r="C541" s="92">
        <v>4</v>
      </c>
      <c r="D541" s="159" t="s">
        <v>247</v>
      </c>
      <c r="E541" s="234"/>
      <c r="F541" s="182"/>
    </row>
    <row r="542" spans="1:6" s="93" customFormat="1" ht="13.5" hidden="1">
      <c r="A542" s="95"/>
      <c r="B542" s="42"/>
      <c r="C542" s="92"/>
      <c r="D542" s="184"/>
      <c r="E542" s="234"/>
      <c r="F542" s="182"/>
    </row>
    <row r="543" spans="1:6" s="93" customFormat="1" ht="13.5" hidden="1">
      <c r="A543" s="95"/>
      <c r="B543" s="183" t="s">
        <v>269</v>
      </c>
      <c r="C543" s="92"/>
      <c r="D543" s="184"/>
      <c r="E543" s="234"/>
      <c r="F543" s="122"/>
    </row>
    <row r="544" spans="1:6" s="93" customFormat="1" ht="13.5" hidden="1">
      <c r="A544" s="95"/>
      <c r="B544" s="183"/>
      <c r="C544" s="92"/>
      <c r="D544" s="184"/>
      <c r="E544" s="234"/>
      <c r="F544" s="122"/>
    </row>
    <row r="545" spans="1:6" s="93" customFormat="1" ht="13.5" hidden="1">
      <c r="A545" s="95"/>
      <c r="B545" s="179" t="s">
        <v>270</v>
      </c>
      <c r="C545" s="92"/>
      <c r="D545" s="159"/>
      <c r="E545" s="234"/>
      <c r="F545" s="122"/>
    </row>
    <row r="546" spans="1:6" s="93" customFormat="1" ht="13.5" hidden="1">
      <c r="A546" s="95"/>
      <c r="B546" s="179" t="s">
        <v>271</v>
      </c>
      <c r="C546" s="92"/>
      <c r="D546" s="159"/>
      <c r="E546" s="234"/>
      <c r="F546" s="122"/>
    </row>
    <row r="547" spans="1:6" s="93" customFormat="1" ht="13.5" hidden="1">
      <c r="A547" s="95"/>
      <c r="B547" s="179" t="s">
        <v>272</v>
      </c>
      <c r="C547" s="92"/>
      <c r="D547" s="159"/>
      <c r="E547" s="234"/>
      <c r="F547" s="122"/>
    </row>
    <row r="548" spans="1:6" s="93" customFormat="1" ht="13.5" hidden="1">
      <c r="A548" s="95"/>
      <c r="B548" s="179" t="s">
        <v>273</v>
      </c>
      <c r="C548" s="92"/>
      <c r="D548" s="159"/>
      <c r="E548" s="234"/>
      <c r="F548" s="122"/>
    </row>
    <row r="549" spans="1:6" s="93" customFormat="1" ht="13.5" hidden="1">
      <c r="A549" s="95"/>
      <c r="B549" s="179"/>
      <c r="C549" s="92"/>
      <c r="D549" s="159"/>
      <c r="E549" s="234"/>
      <c r="F549" s="122"/>
    </row>
    <row r="550" spans="1:6" s="93" customFormat="1" ht="13.5" hidden="1">
      <c r="A550" s="95"/>
      <c r="B550" s="155" t="s">
        <v>274</v>
      </c>
      <c r="C550" s="92"/>
      <c r="D550" s="159"/>
      <c r="E550" s="234"/>
      <c r="F550" s="122"/>
    </row>
    <row r="551" spans="1:6" s="93" customFormat="1" ht="13.5" hidden="1">
      <c r="A551" s="95"/>
      <c r="B551" s="183"/>
      <c r="C551" s="92"/>
      <c r="D551" s="184"/>
      <c r="E551" s="234"/>
      <c r="F551" s="122"/>
    </row>
    <row r="552" spans="1:6" s="93" customFormat="1" ht="13.5" hidden="1">
      <c r="A552" s="95" t="s">
        <v>46</v>
      </c>
      <c r="B552" s="186" t="s">
        <v>275</v>
      </c>
      <c r="C552" s="181"/>
      <c r="E552" s="244"/>
      <c r="F552" s="182"/>
    </row>
    <row r="553" spans="1:6" s="93" customFormat="1" ht="13.5" hidden="1">
      <c r="A553" s="95"/>
      <c r="B553" s="186" t="s">
        <v>276</v>
      </c>
      <c r="C553" s="92"/>
      <c r="D553" s="184" t="s">
        <v>247</v>
      </c>
      <c r="E553" s="234"/>
      <c r="F553" s="182"/>
    </row>
    <row r="554" spans="1:6" s="93" customFormat="1" ht="13.5" hidden="1">
      <c r="A554" s="95"/>
      <c r="B554" s="186"/>
      <c r="C554" s="92"/>
      <c r="D554" s="184"/>
      <c r="E554" s="234"/>
      <c r="F554" s="182"/>
    </row>
    <row r="555" spans="1:6" s="93" customFormat="1" ht="13.5" hidden="1">
      <c r="A555" s="95" t="s">
        <v>47</v>
      </c>
      <c r="B555" s="42" t="s">
        <v>277</v>
      </c>
      <c r="C555" s="92"/>
      <c r="E555" s="244"/>
      <c r="F555" s="182"/>
    </row>
    <row r="556" spans="1:6" s="93" customFormat="1" ht="13.5" hidden="1">
      <c r="A556" s="95"/>
      <c r="B556" s="186" t="s">
        <v>276</v>
      </c>
      <c r="C556" s="92"/>
      <c r="D556" s="184" t="s">
        <v>247</v>
      </c>
      <c r="E556" s="234"/>
      <c r="F556" s="182"/>
    </row>
    <row r="557" spans="1:6" s="93" customFormat="1" ht="13.5" hidden="1">
      <c r="A557" s="95"/>
      <c r="B557" s="186"/>
      <c r="C557" s="92"/>
      <c r="D557" s="184"/>
      <c r="E557" s="234"/>
      <c r="F557" s="182"/>
    </row>
    <row r="558" spans="1:6" s="93" customFormat="1" ht="13.5" hidden="1">
      <c r="A558" s="95" t="s">
        <v>48</v>
      </c>
      <c r="B558" s="42" t="s">
        <v>278</v>
      </c>
      <c r="C558" s="92"/>
      <c r="D558" s="184" t="s">
        <v>247</v>
      </c>
      <c r="E558" s="234"/>
      <c r="F558" s="182"/>
    </row>
    <row r="559" spans="1:6" s="93" customFormat="1" ht="13.5" hidden="1">
      <c r="A559" s="95"/>
      <c r="B559" s="186" t="s">
        <v>279</v>
      </c>
      <c r="C559" s="92"/>
      <c r="E559" s="244"/>
      <c r="F559" s="182"/>
    </row>
    <row r="560" spans="1:6" s="93" customFormat="1" ht="13.5" hidden="1">
      <c r="A560" s="95"/>
      <c r="B560" s="186"/>
      <c r="C560" s="92"/>
      <c r="E560" s="244"/>
      <c r="F560" s="182"/>
    </row>
    <row r="561" spans="1:6" s="93" customFormat="1" ht="13.5">
      <c r="A561" s="95" t="s">
        <v>46</v>
      </c>
      <c r="B561" s="42" t="s">
        <v>280</v>
      </c>
      <c r="C561" s="92"/>
      <c r="E561" s="244"/>
      <c r="F561" s="182"/>
    </row>
    <row r="562" spans="1:6" s="93" customFormat="1" ht="13.5">
      <c r="A562" s="95"/>
      <c r="B562" s="186" t="s">
        <v>281</v>
      </c>
      <c r="C562" s="92">
        <v>12</v>
      </c>
      <c r="D562" s="184" t="s">
        <v>247</v>
      </c>
      <c r="E562" s="234"/>
      <c r="F562" s="182">
        <f>E562*C562</f>
        <v>0</v>
      </c>
    </row>
    <row r="563" spans="1:6" s="93" customFormat="1" ht="13.5">
      <c r="A563" s="95"/>
      <c r="B563" s="186"/>
      <c r="C563" s="92"/>
      <c r="D563" s="184"/>
      <c r="E563" s="234"/>
      <c r="F563" s="182"/>
    </row>
    <row r="564" spans="1:6" s="93" customFormat="1" ht="13.5">
      <c r="A564" s="95"/>
      <c r="B564" s="178"/>
      <c r="C564" s="92"/>
      <c r="D564" s="159"/>
      <c r="E564" s="234"/>
      <c r="F564" s="122"/>
    </row>
    <row r="565" spans="1:6" s="93" customFormat="1" ht="30">
      <c r="A565" s="95" t="s">
        <v>47</v>
      </c>
      <c r="B565" s="187" t="s">
        <v>301</v>
      </c>
      <c r="C565" s="92"/>
      <c r="D565" s="159"/>
      <c r="E565" s="234"/>
      <c r="F565" s="122">
        <f>E565</f>
        <v>0</v>
      </c>
    </row>
    <row r="566" spans="1:6" s="93" customFormat="1" ht="13.5">
      <c r="A566" s="95"/>
      <c r="B566" s="179"/>
      <c r="C566" s="92"/>
      <c r="D566" s="159"/>
      <c r="E566" s="234"/>
      <c r="F566" s="122"/>
    </row>
    <row r="567" spans="1:6" s="93" customFormat="1" ht="13.5">
      <c r="A567" s="95"/>
      <c r="B567" s="179"/>
      <c r="C567" s="92"/>
      <c r="D567" s="159"/>
      <c r="E567" s="234"/>
      <c r="F567" s="122"/>
    </row>
    <row r="568" spans="1:6" s="93" customFormat="1" ht="13.5">
      <c r="A568" s="95"/>
      <c r="B568" s="179"/>
      <c r="C568" s="92"/>
      <c r="D568" s="159"/>
      <c r="E568" s="234"/>
      <c r="F568" s="122"/>
    </row>
    <row r="569" spans="1:6" s="93" customFormat="1" ht="13.5">
      <c r="A569" s="95"/>
      <c r="B569" s="180"/>
      <c r="C569" s="92"/>
      <c r="D569" s="159"/>
      <c r="E569" s="234"/>
      <c r="F569" s="122"/>
    </row>
    <row r="570" spans="1:6" s="93" customFormat="1" ht="13.5">
      <c r="A570" s="95"/>
      <c r="C570" s="92"/>
      <c r="D570" s="159"/>
      <c r="E570" s="234"/>
      <c r="F570" s="122"/>
    </row>
    <row r="571" spans="1:6" s="93" customFormat="1" ht="13.5">
      <c r="A571" s="95"/>
      <c r="C571" s="92"/>
      <c r="D571" s="159"/>
      <c r="E571" s="234"/>
      <c r="F571" s="122"/>
    </row>
    <row r="572" spans="1:6" s="93" customFormat="1" ht="13.5">
      <c r="A572" s="95"/>
      <c r="B572" s="178"/>
      <c r="C572" s="92"/>
      <c r="D572" s="159"/>
      <c r="E572" s="234"/>
      <c r="F572" s="182"/>
    </row>
    <row r="573" spans="1:6" s="93" customFormat="1" ht="13.5">
      <c r="A573" s="95"/>
      <c r="B573" s="179"/>
      <c r="C573" s="92"/>
      <c r="D573" s="159"/>
      <c r="E573" s="234"/>
      <c r="F573" s="122"/>
    </row>
    <row r="574" spans="1:6" s="93" customFormat="1" ht="13.5">
      <c r="A574" s="95"/>
      <c r="B574" s="179"/>
      <c r="C574" s="92"/>
      <c r="D574" s="159"/>
      <c r="E574" s="234"/>
      <c r="F574" s="122"/>
    </row>
    <row r="575" spans="1:6" s="93" customFormat="1" ht="13.5">
      <c r="A575" s="95"/>
      <c r="B575" s="179"/>
      <c r="C575" s="92"/>
      <c r="D575" s="159"/>
      <c r="E575" s="234"/>
      <c r="F575" s="122"/>
    </row>
    <row r="576" spans="1:6" s="93" customFormat="1" ht="13.5">
      <c r="A576" s="95"/>
      <c r="B576" s="179"/>
      <c r="C576" s="92"/>
      <c r="D576" s="159"/>
      <c r="E576" s="234"/>
      <c r="F576" s="122"/>
    </row>
    <row r="577" spans="1:6" s="93" customFormat="1" ht="13.5">
      <c r="A577" s="95"/>
      <c r="B577" s="180"/>
      <c r="C577" s="92"/>
      <c r="D577" s="159"/>
      <c r="E577" s="234"/>
      <c r="F577" s="122"/>
    </row>
    <row r="578" spans="1:6" s="93" customFormat="1" ht="13.5">
      <c r="A578" s="95"/>
      <c r="B578" s="186"/>
      <c r="C578" s="188"/>
      <c r="D578" s="184"/>
      <c r="E578" s="234"/>
      <c r="F578" s="182"/>
    </row>
    <row r="579" spans="1:6" s="93" customFormat="1" ht="15" thickBot="1">
      <c r="A579" s="189"/>
      <c r="B579" s="190"/>
      <c r="C579" s="191"/>
      <c r="D579" s="159"/>
      <c r="E579" s="246"/>
      <c r="F579" s="192"/>
    </row>
    <row r="580" spans="1:6" s="93" customFormat="1" ht="13.5">
      <c r="A580" s="189"/>
      <c r="B580" s="42"/>
      <c r="C580" s="60"/>
      <c r="D580" s="46"/>
      <c r="E580" s="229"/>
      <c r="F580" s="65"/>
    </row>
    <row r="581" spans="1:6" s="93" customFormat="1" ht="15" thickBot="1">
      <c r="A581" s="95"/>
      <c r="B581" s="66" t="s">
        <v>107</v>
      </c>
      <c r="C581" s="60"/>
      <c r="D581" s="46"/>
      <c r="E581" s="229"/>
      <c r="F581" s="67">
        <f>SUM(F505:F579)</f>
        <v>0</v>
      </c>
    </row>
    <row r="582" spans="2:5" ht="15" thickTop="1">
      <c r="B582" s="46" t="s">
        <v>195</v>
      </c>
      <c r="E582" s="229"/>
    </row>
    <row r="583" ht="13.5">
      <c r="E583" s="229"/>
    </row>
    <row r="584" ht="13.5">
      <c r="E584" s="229"/>
    </row>
    <row r="585" ht="13.5">
      <c r="E585" s="229"/>
    </row>
    <row r="586" spans="1:6" s="93" customFormat="1" ht="13.5">
      <c r="A586" s="95"/>
      <c r="B586" s="193" t="s">
        <v>282</v>
      </c>
      <c r="C586" s="194"/>
      <c r="D586" s="195"/>
      <c r="E586" s="247"/>
      <c r="F586" s="196"/>
    </row>
    <row r="587" spans="1:6" s="93" customFormat="1" ht="13.5">
      <c r="A587" s="95"/>
      <c r="B587" s="197"/>
      <c r="C587" s="194"/>
      <c r="D587" s="195"/>
      <c r="E587" s="247"/>
      <c r="F587" s="196"/>
    </row>
    <row r="588" spans="1:6" s="93" customFormat="1" ht="13.5">
      <c r="A588" s="95"/>
      <c r="B588" s="77"/>
      <c r="C588" s="194"/>
      <c r="D588" s="195"/>
      <c r="E588" s="247"/>
      <c r="F588" s="196"/>
    </row>
    <row r="589" spans="1:6" s="93" customFormat="1" ht="13.5">
      <c r="A589" s="95" t="s">
        <v>41</v>
      </c>
      <c r="B589" s="198" t="s">
        <v>203</v>
      </c>
      <c r="C589" s="92">
        <v>16</v>
      </c>
      <c r="D589" s="159" t="s">
        <v>29</v>
      </c>
      <c r="E589" s="248"/>
      <c r="F589" s="122">
        <f aca="true" t="shared" si="2" ref="F589:F601">E589*C589</f>
        <v>0</v>
      </c>
    </row>
    <row r="590" spans="1:6" s="93" customFormat="1" ht="13.5">
      <c r="A590" s="95"/>
      <c r="B590" s="198"/>
      <c r="C590" s="92"/>
      <c r="D590" s="159"/>
      <c r="E590" s="248"/>
      <c r="F590" s="122"/>
    </row>
    <row r="591" spans="1:6" s="93" customFormat="1" ht="13.5">
      <c r="A591" s="95" t="s">
        <v>42</v>
      </c>
      <c r="B591" s="198" t="s">
        <v>283</v>
      </c>
      <c r="C591" s="92">
        <v>32</v>
      </c>
      <c r="D591" s="159" t="s">
        <v>29</v>
      </c>
      <c r="E591" s="248"/>
      <c r="F591" s="122">
        <f t="shared" si="2"/>
        <v>0</v>
      </c>
    </row>
    <row r="592" spans="1:6" s="93" customFormat="1" ht="13.5">
      <c r="A592" s="95"/>
      <c r="B592" s="198"/>
      <c r="C592" s="92"/>
      <c r="D592" s="159"/>
      <c r="E592" s="248"/>
      <c r="F592" s="122"/>
    </row>
    <row r="593" spans="1:6" s="93" customFormat="1" ht="13.5">
      <c r="A593" s="95" t="s">
        <v>43</v>
      </c>
      <c r="B593" s="198" t="s">
        <v>204</v>
      </c>
      <c r="C593" s="92">
        <v>1</v>
      </c>
      <c r="D593" s="159" t="s">
        <v>29</v>
      </c>
      <c r="E593" s="248"/>
      <c r="F593" s="122">
        <f t="shared" si="2"/>
        <v>0</v>
      </c>
    </row>
    <row r="594" spans="1:6" s="93" customFormat="1" ht="13.5">
      <c r="A594" s="95"/>
      <c r="B594" s="198"/>
      <c r="C594" s="92"/>
      <c r="D594" s="159"/>
      <c r="E594" s="248"/>
      <c r="F594" s="122"/>
    </row>
    <row r="595" spans="1:6" s="93" customFormat="1" ht="13.5">
      <c r="A595" s="95" t="s">
        <v>44</v>
      </c>
      <c r="B595" s="198" t="s">
        <v>208</v>
      </c>
      <c r="C595" s="92">
        <v>2</v>
      </c>
      <c r="D595" s="159" t="s">
        <v>29</v>
      </c>
      <c r="E595" s="248"/>
      <c r="F595" s="122">
        <f t="shared" si="2"/>
        <v>0</v>
      </c>
    </row>
    <row r="596" spans="1:6" s="93" customFormat="1" ht="13.5">
      <c r="A596" s="95"/>
      <c r="B596" s="198"/>
      <c r="C596" s="92"/>
      <c r="D596" s="159"/>
      <c r="E596" s="248"/>
      <c r="F596" s="122"/>
    </row>
    <row r="597" spans="1:6" s="93" customFormat="1" ht="13.5">
      <c r="A597" s="95" t="s">
        <v>45</v>
      </c>
      <c r="B597" s="198" t="s">
        <v>205</v>
      </c>
      <c r="C597" s="92">
        <v>3</v>
      </c>
      <c r="D597" s="159" t="s">
        <v>29</v>
      </c>
      <c r="E597" s="248"/>
      <c r="F597" s="122">
        <f t="shared" si="2"/>
        <v>0</v>
      </c>
    </row>
    <row r="598" spans="1:6" s="93" customFormat="1" ht="13.5">
      <c r="A598" s="95"/>
      <c r="B598" s="198"/>
      <c r="C598" s="92"/>
      <c r="D598" s="159"/>
      <c r="E598" s="248"/>
      <c r="F598" s="122"/>
    </row>
    <row r="599" spans="1:6" s="93" customFormat="1" ht="13.5">
      <c r="A599" s="95" t="s">
        <v>46</v>
      </c>
      <c r="B599" s="198" t="s">
        <v>206</v>
      </c>
      <c r="C599" s="92">
        <v>1</v>
      </c>
      <c r="D599" s="159" t="s">
        <v>197</v>
      </c>
      <c r="E599" s="248"/>
      <c r="F599" s="122">
        <f t="shared" si="2"/>
        <v>0</v>
      </c>
    </row>
    <row r="600" spans="1:6" s="93" customFormat="1" ht="13.5">
      <c r="A600" s="95"/>
      <c r="B600" s="198"/>
      <c r="C600" s="92"/>
      <c r="D600" s="159"/>
      <c r="E600" s="248"/>
      <c r="F600" s="122"/>
    </row>
    <row r="601" spans="1:6" s="93" customFormat="1" ht="13.5">
      <c r="A601" s="95" t="s">
        <v>47</v>
      </c>
      <c r="B601" s="198" t="s">
        <v>300</v>
      </c>
      <c r="C601" s="92">
        <v>1</v>
      </c>
      <c r="D601" s="159" t="s">
        <v>197</v>
      </c>
      <c r="E601" s="248"/>
      <c r="F601" s="122">
        <f t="shared" si="2"/>
        <v>0</v>
      </c>
    </row>
    <row r="602" spans="1:6" s="93" customFormat="1" ht="13.5">
      <c r="A602" s="95"/>
      <c r="B602" s="198"/>
      <c r="C602" s="92"/>
      <c r="D602" s="159"/>
      <c r="E602" s="248"/>
      <c r="F602" s="122"/>
    </row>
    <row r="603" spans="1:6" s="93" customFormat="1" ht="13.5">
      <c r="A603" s="95" t="s">
        <v>48</v>
      </c>
      <c r="B603" s="198" t="s">
        <v>207</v>
      </c>
      <c r="C603" s="92"/>
      <c r="D603" s="159" t="s">
        <v>31</v>
      </c>
      <c r="E603" s="248"/>
      <c r="F603" s="122">
        <f>E603</f>
        <v>0</v>
      </c>
    </row>
    <row r="604" spans="1:6" s="93" customFormat="1" ht="13.5">
      <c r="A604" s="95"/>
      <c r="B604" s="198"/>
      <c r="C604" s="92"/>
      <c r="D604" s="159"/>
      <c r="E604" s="248"/>
      <c r="F604" s="122"/>
    </row>
    <row r="605" spans="1:6" s="93" customFormat="1" ht="13.5">
      <c r="A605" s="95"/>
      <c r="B605" s="198"/>
      <c r="C605" s="92"/>
      <c r="D605" s="159"/>
      <c r="E605" s="248"/>
      <c r="F605" s="122"/>
    </row>
    <row r="606" spans="1:6" s="93" customFormat="1" ht="13.5">
      <c r="A606" s="95"/>
      <c r="B606" s="200"/>
      <c r="C606" s="92"/>
      <c r="D606" s="159"/>
      <c r="E606" s="248"/>
      <c r="F606" s="122"/>
    </row>
    <row r="607" spans="1:6" s="93" customFormat="1" ht="13.5">
      <c r="A607" s="95"/>
      <c r="B607" s="200"/>
      <c r="C607" s="92"/>
      <c r="D607" s="159"/>
      <c r="E607" s="248"/>
      <c r="F607" s="122"/>
    </row>
    <row r="608" spans="1:6" s="93" customFormat="1" ht="13.5">
      <c r="A608" s="95"/>
      <c r="B608" s="200"/>
      <c r="C608" s="92"/>
      <c r="D608" s="159"/>
      <c r="E608" s="248"/>
      <c r="F608" s="122"/>
    </row>
    <row r="609" spans="1:6" s="93" customFormat="1" ht="13.5">
      <c r="A609" s="95"/>
      <c r="B609" s="200"/>
      <c r="C609" s="92"/>
      <c r="D609" s="159"/>
      <c r="E609" s="248"/>
      <c r="F609" s="122"/>
    </row>
    <row r="610" spans="1:6" s="93" customFormat="1" ht="13.5">
      <c r="A610" s="95"/>
      <c r="B610" s="200"/>
      <c r="C610" s="92"/>
      <c r="D610" s="159"/>
      <c r="E610" s="248"/>
      <c r="F610" s="122"/>
    </row>
    <row r="611" spans="1:6" s="93" customFormat="1" ht="13.5">
      <c r="A611" s="95"/>
      <c r="B611" s="200"/>
      <c r="C611" s="92"/>
      <c r="D611" s="159"/>
      <c r="E611" s="248"/>
      <c r="F611" s="122"/>
    </row>
    <row r="612" spans="1:6" s="93" customFormat="1" ht="13.5">
      <c r="A612" s="95"/>
      <c r="B612" s="200"/>
      <c r="C612" s="92"/>
      <c r="D612" s="159"/>
      <c r="E612" s="248"/>
      <c r="F612" s="122"/>
    </row>
    <row r="613" spans="1:6" s="93" customFormat="1" ht="13.5">
      <c r="A613" s="95"/>
      <c r="B613" s="200"/>
      <c r="C613" s="92"/>
      <c r="D613" s="159"/>
      <c r="E613" s="199"/>
      <c r="F613" s="122"/>
    </row>
    <row r="614" spans="1:6" s="93" customFormat="1" ht="13.5">
      <c r="A614" s="95"/>
      <c r="B614" s="200"/>
      <c r="C614" s="92"/>
      <c r="D614" s="159"/>
      <c r="E614" s="199"/>
      <c r="F614" s="122"/>
    </row>
    <row r="615" spans="1:6" s="93" customFormat="1" ht="13.5">
      <c r="A615" s="95"/>
      <c r="B615" s="200"/>
      <c r="C615" s="92"/>
      <c r="D615" s="159"/>
      <c r="E615" s="199"/>
      <c r="F615" s="122"/>
    </row>
    <row r="616" spans="1:6" s="93" customFormat="1" ht="13.5">
      <c r="A616" s="95"/>
      <c r="B616" s="200"/>
      <c r="C616" s="92"/>
      <c r="D616" s="159"/>
      <c r="E616" s="199"/>
      <c r="F616" s="122"/>
    </row>
    <row r="617" spans="1:6" s="93" customFormat="1" ht="13.5">
      <c r="A617" s="95"/>
      <c r="B617" s="195"/>
      <c r="C617" s="109"/>
      <c r="D617" s="84"/>
      <c r="E617" s="201"/>
      <c r="F617" s="202"/>
    </row>
    <row r="618" spans="1:6" s="93" customFormat="1" ht="13.5">
      <c r="A618" s="95"/>
      <c r="B618" s="203" t="s">
        <v>284</v>
      </c>
      <c r="C618" s="191"/>
      <c r="D618" s="159"/>
      <c r="E618" s="201"/>
      <c r="F618" s="204">
        <f>SUM(F587:F611)</f>
        <v>0</v>
      </c>
    </row>
    <row r="619" spans="1:6" s="93" customFormat="1" ht="13.5">
      <c r="A619" s="95"/>
      <c r="B619" s="205"/>
      <c r="C619" s="191"/>
      <c r="D619" s="159"/>
      <c r="E619" s="121"/>
      <c r="F619" s="122"/>
    </row>
    <row r="620" spans="1:6" s="93" customFormat="1" ht="13.5">
      <c r="A620" s="95"/>
      <c r="B620" s="205"/>
      <c r="C620" s="191"/>
      <c r="D620" s="159"/>
      <c r="E620" s="121"/>
      <c r="F620" s="122"/>
    </row>
    <row r="621" spans="1:6" s="93" customFormat="1" ht="13.5">
      <c r="A621" s="95"/>
      <c r="B621" s="205"/>
      <c r="C621" s="191"/>
      <c r="D621" s="159"/>
      <c r="E621" s="121"/>
      <c r="F621" s="122"/>
    </row>
    <row r="622" spans="1:6" s="93" customFormat="1" ht="13.5">
      <c r="A622" s="95"/>
      <c r="B622" s="205"/>
      <c r="C622" s="191"/>
      <c r="D622" s="159"/>
      <c r="E622" s="121"/>
      <c r="F622" s="122"/>
    </row>
    <row r="623" spans="1:6" s="93" customFormat="1" ht="13.5">
      <c r="A623" s="95"/>
      <c r="B623" s="205"/>
      <c r="C623" s="191"/>
      <c r="D623" s="159"/>
      <c r="E623" s="121"/>
      <c r="F623" s="122"/>
    </row>
    <row r="624" spans="1:6" s="93" customFormat="1" ht="13.5">
      <c r="A624" s="95"/>
      <c r="B624" s="205"/>
      <c r="C624" s="191"/>
      <c r="D624" s="159"/>
      <c r="E624" s="121"/>
      <c r="F624" s="122"/>
    </row>
    <row r="625" spans="1:6" s="93" customFormat="1" ht="13.5">
      <c r="A625" s="95"/>
      <c r="B625" s="205"/>
      <c r="C625" s="191"/>
      <c r="D625" s="159"/>
      <c r="E625" s="121"/>
      <c r="F625" s="122"/>
    </row>
    <row r="626" spans="1:6" s="93" customFormat="1" ht="13.5">
      <c r="A626" s="95"/>
      <c r="B626" s="205"/>
      <c r="C626" s="191"/>
      <c r="D626" s="159"/>
      <c r="E626" s="121"/>
      <c r="F626" s="122"/>
    </row>
    <row r="627" spans="1:6" s="93" customFormat="1" ht="13.5">
      <c r="A627" s="95"/>
      <c r="B627" s="205"/>
      <c r="C627" s="191"/>
      <c r="D627" s="159"/>
      <c r="E627" s="121"/>
      <c r="F627" s="122"/>
    </row>
    <row r="628" spans="1:6" s="93" customFormat="1" ht="13.5">
      <c r="A628" s="95"/>
      <c r="B628" s="205"/>
      <c r="C628" s="191"/>
      <c r="D628" s="159"/>
      <c r="E628" s="121"/>
      <c r="F628" s="122"/>
    </row>
    <row r="629" spans="1:6" s="93" customFormat="1" ht="13.5">
      <c r="A629" s="95"/>
      <c r="B629" s="205"/>
      <c r="C629" s="191"/>
      <c r="D629" s="159"/>
      <c r="E629" s="121"/>
      <c r="F629" s="122"/>
    </row>
    <row r="632" spans="2:4" ht="13.5">
      <c r="B632" s="206" t="s">
        <v>9</v>
      </c>
      <c r="C632" s="52"/>
      <c r="D632" s="53"/>
    </row>
    <row r="633" spans="2:4" ht="13.5">
      <c r="B633" s="66"/>
      <c r="C633" s="52"/>
      <c r="D633" s="53"/>
    </row>
    <row r="634" spans="2:4" ht="13.5">
      <c r="B634" s="66"/>
      <c r="C634" s="52"/>
      <c r="D634" s="53"/>
    </row>
    <row r="635" spans="1:6" ht="13.5">
      <c r="A635" s="45" t="s">
        <v>41</v>
      </c>
      <c r="B635" s="46" t="s">
        <v>30</v>
      </c>
      <c r="C635" s="143"/>
      <c r="D635" s="142"/>
      <c r="F635" s="50">
        <f>F97</f>
        <v>0</v>
      </c>
    </row>
    <row r="636" spans="2:4" ht="13.5">
      <c r="B636" s="206"/>
      <c r="C636" s="52"/>
      <c r="D636" s="53"/>
    </row>
    <row r="638" spans="1:6" ht="13.5">
      <c r="A638" s="45" t="s">
        <v>42</v>
      </c>
      <c r="B638" s="46" t="s">
        <v>34</v>
      </c>
      <c r="F638" s="50">
        <f>F140</f>
        <v>0</v>
      </c>
    </row>
    <row r="639" spans="3:4" ht="13.5">
      <c r="C639" s="52"/>
      <c r="D639" s="53"/>
    </row>
    <row r="640" spans="3:4" ht="13.5">
      <c r="C640" s="52"/>
      <c r="D640" s="53"/>
    </row>
    <row r="641" spans="1:6" ht="13.5">
      <c r="A641" s="45" t="s">
        <v>43</v>
      </c>
      <c r="B641" s="46" t="s">
        <v>10</v>
      </c>
      <c r="C641" s="52"/>
      <c r="D641" s="53"/>
      <c r="F641" s="50">
        <f>F201</f>
        <v>0</v>
      </c>
    </row>
    <row r="644" spans="1:6" ht="13.5">
      <c r="A644" s="45" t="s">
        <v>44</v>
      </c>
      <c r="B644" s="46" t="s">
        <v>11</v>
      </c>
      <c r="C644" s="52"/>
      <c r="D644" s="53"/>
      <c r="F644" s="50">
        <f>F294</f>
        <v>0</v>
      </c>
    </row>
    <row r="645" spans="3:4" ht="13.5">
      <c r="C645" s="52"/>
      <c r="D645" s="53"/>
    </row>
    <row r="646" spans="3:4" ht="13.5">
      <c r="C646" s="52"/>
      <c r="D646" s="53"/>
    </row>
    <row r="647" spans="1:6" ht="13.5">
      <c r="A647" s="45" t="s">
        <v>45</v>
      </c>
      <c r="B647" s="46" t="s">
        <v>209</v>
      </c>
      <c r="C647" s="52"/>
      <c r="D647" s="53"/>
      <c r="F647" s="50">
        <f>F232</f>
        <v>0</v>
      </c>
    </row>
    <row r="648" spans="3:4" ht="13.5">
      <c r="C648" s="52"/>
      <c r="D648" s="53"/>
    </row>
    <row r="649" spans="3:4" ht="13.5">
      <c r="C649" s="52"/>
      <c r="D649" s="53"/>
    </row>
    <row r="650" spans="1:6" ht="13.5">
      <c r="A650" s="45" t="s">
        <v>46</v>
      </c>
      <c r="B650" s="46" t="s">
        <v>286</v>
      </c>
      <c r="C650" s="52"/>
      <c r="D650" s="53"/>
      <c r="F650" s="50">
        <f>F351</f>
        <v>0</v>
      </c>
    </row>
    <row r="651" spans="3:4" ht="13.5">
      <c r="C651" s="52"/>
      <c r="D651" s="53"/>
    </row>
    <row r="652" spans="3:4" ht="13.5">
      <c r="C652" s="52"/>
      <c r="D652" s="53"/>
    </row>
    <row r="653" spans="1:6" ht="13.5">
      <c r="A653" s="45" t="s">
        <v>47</v>
      </c>
      <c r="B653" s="46" t="s">
        <v>12</v>
      </c>
      <c r="C653" s="52"/>
      <c r="D653" s="53"/>
      <c r="F653" s="50">
        <f>F401</f>
        <v>0</v>
      </c>
    </row>
    <row r="654" spans="3:4" ht="13.5">
      <c r="C654" s="52"/>
      <c r="D654" s="53"/>
    </row>
    <row r="655" spans="3:4" ht="13.5">
      <c r="C655" s="52"/>
      <c r="D655" s="53"/>
    </row>
    <row r="656" spans="1:6" ht="13.5">
      <c r="A656" s="45" t="s">
        <v>48</v>
      </c>
      <c r="B656" s="59" t="s">
        <v>20</v>
      </c>
      <c r="C656" s="52"/>
      <c r="D656" s="53"/>
      <c r="F656" s="50">
        <f>F442</f>
        <v>0</v>
      </c>
    </row>
    <row r="657" spans="2:4" ht="13.5">
      <c r="B657" s="59"/>
      <c r="C657" s="52"/>
      <c r="D657" s="53"/>
    </row>
    <row r="658" spans="2:4" ht="13.5">
      <c r="B658" s="59"/>
      <c r="C658" s="52"/>
      <c r="D658" s="53"/>
    </row>
    <row r="659" spans="1:6" ht="13.5">
      <c r="A659" s="45" t="s">
        <v>49</v>
      </c>
      <c r="B659" s="59" t="str">
        <f>B450</f>
        <v>AIR-CONDITIONING &amp; VENTILATION</v>
      </c>
      <c r="C659" s="52"/>
      <c r="D659" s="53"/>
      <c r="F659" s="50">
        <f>F491</f>
        <v>0</v>
      </c>
    </row>
    <row r="660" spans="3:4" ht="13.5">
      <c r="C660" s="52"/>
      <c r="D660" s="53"/>
    </row>
    <row r="661" spans="3:4" ht="13.5">
      <c r="C661" s="52"/>
      <c r="D661" s="53"/>
    </row>
    <row r="662" spans="1:6" ht="13.5">
      <c r="A662" s="45" t="s">
        <v>50</v>
      </c>
      <c r="B662" s="59" t="s">
        <v>107</v>
      </c>
      <c r="C662" s="52"/>
      <c r="D662" s="53"/>
      <c r="F662" s="50">
        <f>F581</f>
        <v>0</v>
      </c>
    </row>
    <row r="665" spans="1:6" ht="13.5">
      <c r="A665" s="45" t="s">
        <v>51</v>
      </c>
      <c r="B665" s="59" t="s">
        <v>285</v>
      </c>
      <c r="C665" s="52"/>
      <c r="D665" s="53"/>
      <c r="F665" s="50">
        <f>F618</f>
        <v>0</v>
      </c>
    </row>
    <row r="666" spans="2:6" ht="13.5">
      <c r="B666" s="66"/>
      <c r="C666" s="52"/>
      <c r="D666" s="53"/>
      <c r="F666" s="68"/>
    </row>
    <row r="671" spans="2:6" ht="13.5">
      <c r="B671" s="72" t="s">
        <v>293</v>
      </c>
      <c r="C671" s="52"/>
      <c r="D671" s="53"/>
      <c r="F671" s="71"/>
    </row>
    <row r="672" spans="2:6" ht="15" thickBot="1">
      <c r="B672" s="66" t="s">
        <v>316</v>
      </c>
      <c r="C672" s="52"/>
      <c r="D672" s="53"/>
      <c r="F672" s="67">
        <f>SUM(F633:F668)</f>
        <v>0</v>
      </c>
    </row>
    <row r="673" ht="15" thickTop="1"/>
    <row r="688" spans="1:38" s="207" customFormat="1" ht="13.5">
      <c r="A688" s="45"/>
      <c r="B688" s="46"/>
      <c r="C688" s="60"/>
      <c r="D688" s="46"/>
      <c r="E688" s="54"/>
      <c r="F688" s="50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</row>
    <row r="689" spans="1:38" s="207" customFormat="1" ht="13.5">
      <c r="A689" s="45"/>
      <c r="B689" s="46"/>
      <c r="C689" s="60"/>
      <c r="D689" s="46"/>
      <c r="E689" s="54"/>
      <c r="F689" s="50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</row>
    <row r="691" spans="1:38" s="207" customFormat="1" ht="13.5">
      <c r="A691" s="45"/>
      <c r="B691" s="46"/>
      <c r="C691" s="60"/>
      <c r="D691" s="46"/>
      <c r="E691" s="54"/>
      <c r="F691" s="50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</row>
    <row r="697" spans="1:38" s="207" customFormat="1" ht="13.5">
      <c r="A697" s="45"/>
      <c r="B697" s="46"/>
      <c r="C697" s="60"/>
      <c r="D697" s="46"/>
      <c r="E697" s="54"/>
      <c r="F697" s="50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</row>
    <row r="698" spans="1:38" s="207" customFormat="1" ht="13.5">
      <c r="A698" s="45"/>
      <c r="B698" s="46"/>
      <c r="C698" s="60"/>
      <c r="D698" s="46"/>
      <c r="E698" s="54"/>
      <c r="F698" s="50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</row>
    <row r="699" spans="1:38" s="207" customFormat="1" ht="13.5">
      <c r="A699" s="45"/>
      <c r="B699" s="46"/>
      <c r="C699" s="60"/>
      <c r="D699" s="46"/>
      <c r="E699" s="54"/>
      <c r="F699" s="50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</row>
    <row r="700" spans="1:38" s="207" customFormat="1" ht="13.5">
      <c r="A700" s="45"/>
      <c r="B700" s="46"/>
      <c r="C700" s="60"/>
      <c r="D700" s="46"/>
      <c r="E700" s="54"/>
      <c r="F700" s="50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</row>
    <row r="701" spans="1:38" s="207" customFormat="1" ht="13.5">
      <c r="A701" s="45"/>
      <c r="B701" s="46"/>
      <c r="C701" s="60"/>
      <c r="D701" s="46"/>
      <c r="E701" s="54"/>
      <c r="F701" s="50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</row>
    <row r="702" spans="1:38" s="207" customFormat="1" ht="13.5">
      <c r="A702" s="45"/>
      <c r="B702" s="46"/>
      <c r="C702" s="60"/>
      <c r="D702" s="46"/>
      <c r="E702" s="54"/>
      <c r="F702" s="50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</row>
    <row r="703" spans="1:38" s="207" customFormat="1" ht="13.5">
      <c r="A703" s="45"/>
      <c r="B703" s="46"/>
      <c r="C703" s="60"/>
      <c r="D703" s="46"/>
      <c r="E703" s="54"/>
      <c r="F703" s="50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</row>
    <row r="704" spans="1:38" s="207" customFormat="1" ht="13.5">
      <c r="A704" s="45"/>
      <c r="B704" s="46"/>
      <c r="C704" s="60"/>
      <c r="D704" s="46"/>
      <c r="E704" s="54"/>
      <c r="F704" s="50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</row>
    <row r="705" spans="1:38" s="207" customFormat="1" ht="13.5">
      <c r="A705" s="45"/>
      <c r="B705" s="46"/>
      <c r="C705" s="60"/>
      <c r="D705" s="46"/>
      <c r="E705" s="54"/>
      <c r="F705" s="50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</row>
    <row r="706" spans="1:38" s="207" customFormat="1" ht="13.5">
      <c r="A706" s="45"/>
      <c r="B706" s="46"/>
      <c r="C706" s="60"/>
      <c r="D706" s="46"/>
      <c r="E706" s="54"/>
      <c r="F706" s="50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</row>
    <row r="707" spans="1:38" s="207" customFormat="1" ht="13.5">
      <c r="A707" s="45"/>
      <c r="B707" s="46"/>
      <c r="C707" s="60"/>
      <c r="D707" s="46"/>
      <c r="E707" s="54"/>
      <c r="F707" s="50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</row>
    <row r="708" spans="1:38" s="207" customFormat="1" ht="13.5">
      <c r="A708" s="45"/>
      <c r="B708" s="46"/>
      <c r="C708" s="60"/>
      <c r="D708" s="46"/>
      <c r="E708" s="54"/>
      <c r="F708" s="50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</row>
    <row r="709" spans="1:38" s="207" customFormat="1" ht="13.5">
      <c r="A709" s="45"/>
      <c r="B709" s="46"/>
      <c r="C709" s="60"/>
      <c r="D709" s="46"/>
      <c r="E709" s="54"/>
      <c r="F709" s="50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</row>
    <row r="710" spans="1:38" s="207" customFormat="1" ht="13.5">
      <c r="A710" s="45"/>
      <c r="B710" s="46"/>
      <c r="C710" s="60"/>
      <c r="D710" s="46"/>
      <c r="E710" s="54"/>
      <c r="F710" s="50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</row>
    <row r="711" spans="1:38" s="207" customFormat="1" ht="13.5">
      <c r="A711" s="45"/>
      <c r="B711" s="46"/>
      <c r="C711" s="60"/>
      <c r="D711" s="46"/>
      <c r="E711" s="54"/>
      <c r="F711" s="50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</row>
    <row r="712" spans="1:38" s="207" customFormat="1" ht="13.5">
      <c r="A712" s="45"/>
      <c r="B712" s="46"/>
      <c r="C712" s="60"/>
      <c r="D712" s="46"/>
      <c r="E712" s="54"/>
      <c r="F712" s="50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</row>
    <row r="713" spans="1:38" s="207" customFormat="1" ht="13.5">
      <c r="A713" s="45"/>
      <c r="B713" s="46"/>
      <c r="C713" s="60"/>
      <c r="D713" s="46"/>
      <c r="E713" s="54"/>
      <c r="F713" s="50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</row>
    <row r="714" spans="1:38" s="207" customFormat="1" ht="13.5">
      <c r="A714" s="45"/>
      <c r="B714" s="46"/>
      <c r="C714" s="60"/>
      <c r="D714" s="46"/>
      <c r="E714" s="54"/>
      <c r="F714" s="50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</row>
  </sheetData>
  <sheetProtection password="C9D7" sheet="1" objects="1" scenarios="1" selectLockedCells="1"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7"/>
  <headerFooter>
    <oddHeader xml:space="preserve">&amp;L &amp;C&amp;9PROPOSED EXPANSION/MODIFICATION OF EXISTING PCR LABS AT LABORATORY -CHUKWUEMEKA ODUMEGWU OJUKWU UNIVERSITY TEACHING HOSPITAL AMAKU AWKA, ANAMBRA STATE&amp;R </oddHeader>
    <oddFooter>&amp;LBILL NO. 2&amp;CPage &amp;P&amp;RLOT 3</oddFooter>
  </headerFooter>
  <rowBreaks count="12" manualBreakCount="12">
    <brk id="48" max="5" man="1"/>
    <brk id="99" max="5" man="1"/>
    <brk id="148" max="5" man="1"/>
    <brk id="204" max="5" man="1"/>
    <brk id="237" max="5" man="1"/>
    <brk id="295" max="5" man="1"/>
    <brk id="353" max="5" man="1"/>
    <brk id="403" max="5" man="1"/>
    <brk id="447" max="5" man="1"/>
    <brk id="494" max="5" man="1"/>
    <brk id="584" max="5" man="1"/>
    <brk id="630" max="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workbookViewId="0" topLeftCell="A1">
      <selection activeCell="C12" sqref="C12:D12"/>
    </sheetView>
  </sheetViews>
  <sheetFormatPr defaultColWidth="11.57421875" defaultRowHeight="15"/>
  <cols>
    <col min="1" max="1" width="8.8515625" style="26" customWidth="1"/>
    <col min="2" max="2" width="34.00390625" style="26" customWidth="1"/>
    <col min="3" max="3" width="9.421875" style="26" customWidth="1"/>
    <col min="4" max="4" width="18.140625" style="26" customWidth="1"/>
    <col min="5" max="5" width="17.421875" style="26" bestFit="1" customWidth="1"/>
    <col min="6" max="16384" width="11.421875" style="26" customWidth="1"/>
  </cols>
  <sheetData>
    <row r="1" spans="1:5" ht="18" thickBot="1">
      <c r="A1" s="23"/>
      <c r="B1" s="22"/>
      <c r="C1" s="24"/>
      <c r="D1" s="24"/>
      <c r="E1" s="25"/>
    </row>
    <row r="2" spans="1:7" ht="61.5" customHeight="1">
      <c r="A2" s="306" t="s">
        <v>294</v>
      </c>
      <c r="B2" s="307"/>
      <c r="C2" s="307"/>
      <c r="D2" s="307"/>
      <c r="E2" s="308"/>
      <c r="F2" s="18"/>
      <c r="G2" s="27"/>
    </row>
    <row r="3" spans="1:7" ht="27" customHeight="1">
      <c r="A3" s="19"/>
      <c r="B3" s="20"/>
      <c r="C3" s="20"/>
      <c r="D3" s="20"/>
      <c r="E3" s="21"/>
      <c r="F3" s="18"/>
      <c r="G3" s="27"/>
    </row>
    <row r="4" spans="1:5" ht="22.5">
      <c r="A4" s="294" t="s">
        <v>313</v>
      </c>
      <c r="B4" s="295"/>
      <c r="C4" s="295"/>
      <c r="D4" s="295"/>
      <c r="E4" s="296"/>
    </row>
    <row r="5" spans="1:5" ht="15" thickBot="1">
      <c r="A5" s="28"/>
      <c r="B5" s="29"/>
      <c r="C5" s="29"/>
      <c r="D5" s="29"/>
      <c r="E5" s="30"/>
    </row>
    <row r="6" spans="1:5" ht="30.75" thickBot="1">
      <c r="A6" s="31" t="s">
        <v>302</v>
      </c>
      <c r="B6" s="31" t="s">
        <v>303</v>
      </c>
      <c r="C6" s="32" t="s">
        <v>304</v>
      </c>
      <c r="D6" s="31" t="s">
        <v>305</v>
      </c>
      <c r="E6" s="32" t="s">
        <v>306</v>
      </c>
    </row>
    <row r="7" spans="1:5" ht="13.5">
      <c r="A7" s="33"/>
      <c r="B7" s="34"/>
      <c r="C7" s="35"/>
      <c r="D7" s="36"/>
      <c r="E7" s="34"/>
    </row>
    <row r="8" spans="1:5" ht="13.5">
      <c r="A8" s="33"/>
      <c r="B8" s="34"/>
      <c r="C8" s="35"/>
      <c r="D8" s="36"/>
      <c r="E8" s="34"/>
    </row>
    <row r="9" spans="1:5" ht="13.5">
      <c r="A9" s="33">
        <v>1</v>
      </c>
      <c r="B9" s="37" t="s">
        <v>308</v>
      </c>
      <c r="C9" s="35">
        <v>1</v>
      </c>
      <c r="D9" s="36">
        <f>PRELIMINARIES!F42</f>
        <v>0</v>
      </c>
      <c r="E9" s="38">
        <f>C9*D9</f>
        <v>0</v>
      </c>
    </row>
    <row r="10" spans="1:5" ht="13.5">
      <c r="A10" s="33"/>
      <c r="B10" s="37"/>
      <c r="C10" s="35"/>
      <c r="D10" s="36"/>
      <c r="E10" s="38"/>
    </row>
    <row r="11" spans="1:5" ht="13.5">
      <c r="A11" s="33"/>
      <c r="B11" s="34"/>
      <c r="C11" s="35"/>
      <c r="D11" s="36"/>
      <c r="E11" s="38" t="s">
        <v>138</v>
      </c>
    </row>
    <row r="12" spans="1:5" ht="13.5">
      <c r="A12" s="33">
        <v>2</v>
      </c>
      <c r="B12" s="34" t="s">
        <v>309</v>
      </c>
      <c r="C12" s="35">
        <v>1</v>
      </c>
      <c r="D12" s="36">
        <f>LABORATORY!F672</f>
        <v>0</v>
      </c>
      <c r="E12" s="38">
        <f>D12*C12</f>
        <v>0</v>
      </c>
    </row>
    <row r="13" spans="1:5" ht="13.5">
      <c r="A13" s="33"/>
      <c r="B13" s="34"/>
      <c r="C13" s="35"/>
      <c r="D13" s="36"/>
      <c r="E13" s="38"/>
    </row>
    <row r="14" spans="1:5" ht="13.5">
      <c r="A14" s="33"/>
      <c r="B14" s="34"/>
      <c r="C14" s="35"/>
      <c r="D14" s="36"/>
      <c r="E14" s="38"/>
    </row>
    <row r="15" spans="1:5" ht="13.5">
      <c r="A15" s="33"/>
      <c r="B15" s="34"/>
      <c r="C15" s="35"/>
      <c r="D15" s="36"/>
      <c r="E15" s="38"/>
    </row>
    <row r="16" spans="1:5" ht="13.5">
      <c r="A16" s="33"/>
      <c r="B16" s="34"/>
      <c r="C16" s="35"/>
      <c r="D16" s="36"/>
      <c r="E16" s="38"/>
    </row>
    <row r="17" spans="1:5" ht="13.5">
      <c r="A17" s="33"/>
      <c r="B17" s="34"/>
      <c r="C17" s="35"/>
      <c r="D17" s="36"/>
      <c r="E17" s="38"/>
    </row>
    <row r="18" spans="1:5" ht="13.5">
      <c r="A18" s="33"/>
      <c r="B18" s="34"/>
      <c r="C18" s="35"/>
      <c r="D18" s="36"/>
      <c r="E18" s="38"/>
    </row>
    <row r="19" spans="1:5" ht="13.5">
      <c r="A19" s="33"/>
      <c r="B19" s="34"/>
      <c r="C19" s="35"/>
      <c r="D19" s="36"/>
      <c r="E19" s="38"/>
    </row>
    <row r="20" spans="1:5" ht="13.5">
      <c r="A20" s="33"/>
      <c r="B20" s="34"/>
      <c r="C20" s="35"/>
      <c r="D20" s="36"/>
      <c r="E20" s="38"/>
    </row>
    <row r="21" spans="1:5" ht="13.5">
      <c r="A21" s="33"/>
      <c r="B21" s="34"/>
      <c r="C21" s="35"/>
      <c r="D21" s="36"/>
      <c r="E21" s="38"/>
    </row>
    <row r="22" spans="1:5" ht="13.5">
      <c r="A22" s="33"/>
      <c r="B22" s="34"/>
      <c r="C22" s="35"/>
      <c r="D22" s="36"/>
      <c r="E22" s="38"/>
    </row>
    <row r="23" spans="1:5" ht="13.5">
      <c r="A23" s="33"/>
      <c r="B23" s="34"/>
      <c r="C23" s="35"/>
      <c r="D23" s="36"/>
      <c r="E23" s="38"/>
    </row>
    <row r="24" spans="1:5" ht="13.5">
      <c r="A24" s="33"/>
      <c r="B24" s="34"/>
      <c r="C24" s="35"/>
      <c r="D24" s="36"/>
      <c r="E24" s="38"/>
    </row>
    <row r="25" spans="1:5" ht="13.5">
      <c r="A25" s="33"/>
      <c r="B25" s="34"/>
      <c r="C25" s="35"/>
      <c r="D25" s="36"/>
      <c r="E25" s="38"/>
    </row>
    <row r="26" spans="1:5" ht="18.75" customHeight="1">
      <c r="A26" s="33"/>
      <c r="B26" s="39"/>
      <c r="C26" s="35"/>
      <c r="D26" s="36"/>
      <c r="E26" s="38"/>
    </row>
    <row r="27" spans="1:5" ht="15" thickBot="1">
      <c r="A27" s="33"/>
      <c r="B27" s="40"/>
      <c r="C27" s="35"/>
      <c r="D27" s="36"/>
      <c r="E27" s="38"/>
    </row>
    <row r="28" spans="1:5" ht="15" thickBot="1">
      <c r="A28" s="297" t="s">
        <v>307</v>
      </c>
      <c r="B28" s="298"/>
      <c r="C28" s="298"/>
      <c r="D28" s="299"/>
      <c r="E28" s="41">
        <f>SUM(E9:E27)</f>
        <v>0</v>
      </c>
    </row>
    <row r="29" spans="1:5" ht="15" thickBot="1">
      <c r="A29" s="300"/>
      <c r="B29" s="301"/>
      <c r="C29" s="301"/>
      <c r="D29" s="302"/>
      <c r="E29" s="43"/>
    </row>
    <row r="30" spans="1:5" ht="16.5" thickBot="1">
      <c r="A30" s="303" t="s">
        <v>310</v>
      </c>
      <c r="B30" s="304"/>
      <c r="C30" s="304"/>
      <c r="D30" s="305"/>
      <c r="E30" s="44">
        <f>SUM(E28,E29)</f>
        <v>0</v>
      </c>
    </row>
  </sheetData>
  <sheetProtection password="C9D7" sheet="1"/>
  <mergeCells count="5">
    <mergeCell ref="A4:E4"/>
    <mergeCell ref="A28:D28"/>
    <mergeCell ref="A29:D29"/>
    <mergeCell ref="A30:D30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3"/>
  <headerFooter>
    <oddHeader>&amp;C&amp;9PROPOSED EXPANSION/MODIFICATION OF EXISTING PCR LABS AT LABORATORY -CHUKWUEMEKA ODUMEGWU OJUKWU UNIVERSITY TEACHING HOSPITAL AMAKU AWKA, ANAMBRA</oddHeader>
    <oddFooter>&amp;LGENERAL SUMMARY&amp;CPage/&amp;P&amp;RLOT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AYOOLA OGUNKANMI</dc:creator>
  <cp:keywords/>
  <dc:description/>
  <cp:lastModifiedBy>Microsoft Office User</cp:lastModifiedBy>
  <cp:lastPrinted>2022-01-11T21:38:33Z</cp:lastPrinted>
  <dcterms:created xsi:type="dcterms:W3CDTF">2009-06-05T09:57:37Z</dcterms:created>
  <dcterms:modified xsi:type="dcterms:W3CDTF">2022-01-12T11:08:36Z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